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richardswindell/Dropbox/AKS/Client PS &amp; Stage LogForms/"/>
    </mc:Choice>
  </mc:AlternateContent>
  <xr:revisionPtr revIDLastSave="0" documentId="13_ncr:1_{73262D6E-0D6A-DD48-ACC0-62451C246692}" xr6:coauthVersionLast="47" xr6:coauthVersionMax="47" xr10:uidLastSave="{00000000-0000-0000-0000-000000000000}"/>
  <workbookProtection workbookAlgorithmName="SHA-512" workbookHashValue="xqdecqpqo7ZTuNNoLype/XO7kyPc0DFX4JqUOrYl6MbqSm7UB6rb3QZfktTMNJbDYMkjPFp5v8j+GdqYLhUTlQ==" workbookSaltValue="iLnyHdkTGIgLPvVFzRTWjA==" workbookSpinCount="100000" lockStructure="1"/>
  <bookViews>
    <workbookView xWindow="0" yWindow="500" windowWidth="37420" windowHeight="21100" activeTab="1" xr2:uid="{C3D61B82-47AF-3D45-A309-2FC24BB8D8AD}"/>
  </bookViews>
  <sheets>
    <sheet name="Cover Sheet" sheetId="1" r:id="rId1"/>
    <sheet name="Supply Order" sheetId="2" r:id="rId2"/>
  </sheets>
  <definedNames>
    <definedName name="_xlnm.Print_Area" localSheetId="0">'Cover Sheet'!$A$1:$E$32</definedName>
    <definedName name="_xlnm.Print_Area" localSheetId="1">'Supply Order'!$A$1:$I$134</definedName>
  </definedNames>
  <calcPr calcId="191028"/>
  <customWorkbookViews>
    <customWorkbookView name="AKS View" guid="{87F21F27-90B3-F34A-9A67-407210F6C7EE}" includePrintSettings="0" includeHiddenRowCol="0" xWindow="3" yWindow="25" windowWidth="1750" windowHeight="1055" activeSheetId="2"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I2" i="2" l="1"/>
  <c r="H2" i="2"/>
  <c r="G2" i="2"/>
  <c r="I114" i="2"/>
  <c r="I115" i="2"/>
  <c r="I116" i="2"/>
  <c r="I117" i="2"/>
  <c r="D126" i="2"/>
  <c r="D125" i="2"/>
  <c r="D124" i="2"/>
  <c r="D123" i="2"/>
  <c r="D122" i="2"/>
  <c r="D121" i="2"/>
  <c r="D120" i="2"/>
  <c r="D119" i="2"/>
  <c r="D118" i="2"/>
  <c r="D117" i="2"/>
  <c r="D116" i="2"/>
  <c r="D115" i="2"/>
  <c r="D114" i="2"/>
  <c r="D113" i="2"/>
  <c r="D112" i="2"/>
  <c r="D111" i="2"/>
  <c r="I87" i="2"/>
  <c r="I104" i="2"/>
  <c r="I107" i="2"/>
  <c r="I126" i="2"/>
  <c r="I125" i="2"/>
  <c r="I124" i="2"/>
  <c r="I123" i="2"/>
  <c r="I122" i="2"/>
  <c r="I121" i="2"/>
  <c r="I120" i="2"/>
  <c r="I119" i="2"/>
  <c r="I118" i="2"/>
  <c r="I110" i="2"/>
  <c r="I106" i="2"/>
  <c r="I105" i="2"/>
  <c r="I101" i="2"/>
  <c r="I100" i="2"/>
  <c r="I99" i="2"/>
  <c r="I98" i="2"/>
  <c r="I97" i="2"/>
  <c r="I96" i="2"/>
  <c r="I95" i="2"/>
  <c r="D108" i="2"/>
  <c r="D107" i="2"/>
  <c r="D106" i="2"/>
  <c r="D105" i="2"/>
  <c r="D104" i="2"/>
  <c r="D103" i="2"/>
  <c r="D102" i="2"/>
  <c r="D101" i="2"/>
  <c r="D98" i="2"/>
  <c r="D97" i="2"/>
  <c r="D96" i="2"/>
  <c r="D95" i="2"/>
  <c r="D92" i="2"/>
  <c r="D91" i="2"/>
  <c r="D90" i="2"/>
  <c r="D89" i="2"/>
  <c r="D88" i="2"/>
  <c r="D87" i="2"/>
  <c r="D86" i="2"/>
  <c r="D85" i="2"/>
  <c r="D84" i="2"/>
  <c r="I92" i="2"/>
  <c r="I91" i="2"/>
  <c r="I90" i="2"/>
  <c r="I89" i="2"/>
  <c r="I88" i="2"/>
  <c r="I86" i="2"/>
  <c r="I83" i="2"/>
  <c r="I82" i="2"/>
  <c r="I81" i="2"/>
  <c r="I80" i="2"/>
  <c r="I79" i="2"/>
  <c r="I78" i="2"/>
  <c r="I77" i="2"/>
  <c r="I76" i="2"/>
  <c r="I75" i="2"/>
  <c r="I74" i="2"/>
  <c r="I73" i="2"/>
  <c r="I70" i="2"/>
  <c r="I69" i="2"/>
  <c r="I68" i="2"/>
  <c r="I67" i="2"/>
  <c r="I66" i="2"/>
  <c r="I65" i="2"/>
  <c r="I64" i="2"/>
  <c r="I63" i="2"/>
  <c r="I62" i="2"/>
  <c r="I61" i="2"/>
  <c r="I60" i="2"/>
  <c r="I59" i="2"/>
  <c r="I58" i="2"/>
  <c r="I57" i="2"/>
  <c r="I56" i="2"/>
  <c r="I55" i="2"/>
  <c r="I54" i="2"/>
  <c r="I53" i="2"/>
  <c r="I52" i="2"/>
  <c r="I51" i="2"/>
  <c r="I50" i="2"/>
  <c r="D81" i="2"/>
  <c r="D80" i="2"/>
  <c r="D79" i="2"/>
  <c r="D78" i="2"/>
  <c r="D77" i="2"/>
  <c r="D76" i="2"/>
  <c r="D75" i="2"/>
  <c r="D74" i="2"/>
  <c r="D73" i="2"/>
  <c r="D72" i="2"/>
  <c r="D71" i="2"/>
  <c r="D68" i="2"/>
  <c r="D67" i="2"/>
  <c r="D66" i="2"/>
  <c r="D65" i="2"/>
  <c r="D64" i="2"/>
  <c r="D63" i="2"/>
  <c r="D62" i="2"/>
  <c r="D61" i="2"/>
  <c r="D60" i="2"/>
  <c r="D59" i="2"/>
  <c r="D58" i="2"/>
  <c r="D57" i="2"/>
  <c r="D56" i="2"/>
  <c r="D55" i="2"/>
  <c r="D54" i="2"/>
  <c r="D51" i="2"/>
  <c r="D50" i="2"/>
  <c r="I47" i="2"/>
  <c r="I46" i="2"/>
  <c r="D46" i="2"/>
  <c r="I45" i="2"/>
  <c r="D45" i="2"/>
  <c r="I44" i="2"/>
  <c r="D44" i="2"/>
  <c r="I43" i="2"/>
  <c r="D43" i="2"/>
  <c r="I42" i="2"/>
  <c r="D42" i="2"/>
  <c r="I41" i="2"/>
  <c r="D41" i="2"/>
  <c r="I40" i="2"/>
  <c r="D40" i="2"/>
  <c r="I39" i="2"/>
  <c r="D39" i="2"/>
  <c r="I38" i="2"/>
  <c r="D38" i="2"/>
  <c r="I37" i="2"/>
  <c r="I36" i="2"/>
  <c r="I35" i="2"/>
  <c r="D35" i="2"/>
  <c r="D34" i="2"/>
  <c r="D33" i="2"/>
  <c r="I32" i="2"/>
  <c r="D32" i="2"/>
  <c r="I31" i="2"/>
  <c r="D31" i="2"/>
  <c r="I30" i="2"/>
  <c r="D30" i="2"/>
  <c r="I29" i="2"/>
  <c r="D29" i="2"/>
  <c r="I28" i="2"/>
  <c r="D28" i="2"/>
  <c r="I27" i="2"/>
  <c r="D27" i="2"/>
  <c r="I26" i="2"/>
  <c r="D26" i="2"/>
  <c r="D25" i="2"/>
  <c r="I23" i="2"/>
  <c r="I22" i="2"/>
  <c r="D22" i="2"/>
  <c r="I21" i="2"/>
  <c r="D21" i="2"/>
  <c r="I20" i="2"/>
  <c r="D20" i="2"/>
  <c r="I19" i="2"/>
  <c r="D19" i="2"/>
  <c r="D18" i="2"/>
  <c r="D17" i="2"/>
  <c r="I16" i="2"/>
  <c r="D16" i="2"/>
  <c r="I15" i="2"/>
  <c r="D15" i="2"/>
  <c r="I14" i="2"/>
  <c r="D14" i="2"/>
  <c r="I13" i="2"/>
  <c r="I12" i="2"/>
  <c r="I11" i="2"/>
  <c r="D11" i="2"/>
  <c r="I10" i="2"/>
  <c r="D10" i="2"/>
  <c r="I9" i="2"/>
  <c r="D9" i="2"/>
  <c r="I8" i="2"/>
  <c r="D8" i="2"/>
  <c r="I7" i="2"/>
  <c r="D7" i="2"/>
  <c r="I6" i="2"/>
  <c r="I5" i="2"/>
  <c r="D5" i="2"/>
  <c r="H131" i="2" l="1"/>
  <c r="H132" i="2" s="1"/>
  <c r="H134" i="2"/>
  <c r="H128" i="2"/>
  <c r="H129" i="2" s="1"/>
</calcChain>
</file>

<file path=xl/sharedStrings.xml><?xml version="1.0" encoding="utf-8"?>
<sst xmlns="http://schemas.openxmlformats.org/spreadsheetml/2006/main" count="266" uniqueCount="243">
  <si>
    <t>Job Name:</t>
  </si>
  <si>
    <t>Contact Name:</t>
  </si>
  <si>
    <t>Email:</t>
  </si>
  <si>
    <t>PO#</t>
  </si>
  <si>
    <t>Company Name:</t>
  </si>
  <si>
    <t>Contact Person:</t>
  </si>
  <si>
    <t>Phone:</t>
  </si>
  <si>
    <t>Job #</t>
  </si>
  <si>
    <t>Will Call Pickup:</t>
  </si>
  <si>
    <t>Stage 3:</t>
  </si>
  <si>
    <t>Stage 2:</t>
  </si>
  <si>
    <t>Stage 1:</t>
  </si>
  <si>
    <t>Special Requests/Notes:</t>
  </si>
  <si>
    <t xml:space="preserve">Please complete this form, save it, and email to rentals@aksstages.com. We will respond with a </t>
  </si>
  <si>
    <t>quote  ASAP. For any other inquiries, please reach out to 818.767.4257 or brian@aksstages.com.</t>
  </si>
  <si>
    <t xml:space="preserve">This form has been designed to be used digitally. You can type directly into the form fields, save, </t>
  </si>
  <si>
    <t>Basecamp Basics</t>
  </si>
  <si>
    <t>Trash Cans, Large</t>
  </si>
  <si>
    <t>Recycle Bins, 32. gal</t>
  </si>
  <si>
    <t>Butt Cans</t>
  </si>
  <si>
    <t>Furniture Pads</t>
  </si>
  <si>
    <t>Rubber Mats, 3’x5’</t>
  </si>
  <si>
    <t>Tarp, Large</t>
  </si>
  <si>
    <t>Tarp, Medium</t>
  </si>
  <si>
    <t>free</t>
  </si>
  <si>
    <t>Climate Controls</t>
  </si>
  <si>
    <t>Misters, 10 gallon</t>
  </si>
  <si>
    <t>Hose, 50’ garden</t>
  </si>
  <si>
    <t>Umbrella, Golf</t>
  </si>
  <si>
    <t>Fan, “Utility"</t>
  </si>
  <si>
    <t>Fan, “Box”</t>
  </si>
  <si>
    <t>Air Conditioner, 1.5-ton</t>
  </si>
  <si>
    <t>Propane Tank, extra</t>
  </si>
  <si>
    <t>Heater, Propane</t>
  </si>
  <si>
    <t>Craft Services &amp; Catering</t>
  </si>
  <si>
    <t>Coffee Maker, 100 cup</t>
  </si>
  <si>
    <t>Communications</t>
  </si>
  <si>
    <t>Dollies &amp; Carts</t>
  </si>
  <si>
    <t>Effects</t>
  </si>
  <si>
    <t>Ladders</t>
  </si>
  <si>
    <t>Lights &amp; Power</t>
  </si>
  <si>
    <t>Generator, 2000W $60</t>
  </si>
  <si>
    <t>Generator, 3000W $80</t>
  </si>
  <si>
    <t>Generator, 6500W $200</t>
  </si>
  <si>
    <t>Generator, 7000W $225</t>
  </si>
  <si>
    <t>Gas Can, 5-gal $5</t>
  </si>
  <si>
    <t>Ext. Cord, 25’ $4</t>
  </si>
  <si>
    <t>Ext. Cord, 50’ $5</t>
  </si>
  <si>
    <t>Ext. Cord 100’ $6</t>
  </si>
  <si>
    <t>Power Strip $2</t>
  </si>
  <si>
    <t>Power Inverter 250w $10</t>
  </si>
  <si>
    <t>Work Light w/stand $15</t>
  </si>
  <si>
    <t>Battery Pwr Worklight $25</t>
  </si>
  <si>
    <t>Flashlight, “Mag” $4</t>
  </si>
  <si>
    <t>Cable Crossover $20</t>
  </si>
  <si>
    <t>Safety &amp; Traffic</t>
  </si>
  <si>
    <t>Traffic Cones, 18” $2</t>
  </si>
  <si>
    <t>Traffic Cones, 28” $2.50</t>
  </si>
  <si>
    <t>Delineators, 36” $2</t>
  </si>
  <si>
    <t>Stop/Slow Sign $2</t>
  </si>
  <si>
    <t>Safety Vest $1.50</t>
  </si>
  <si>
    <t>Sign, “Men Working” $10</t>
  </si>
  <si>
    <t>Sign, “Prepare to Stop” $10</t>
  </si>
  <si>
    <t>Lights &amp; Power (cont)</t>
  </si>
  <si>
    <t>Sign, “Wet Pavement” $10</t>
  </si>
  <si>
    <t>Sign, “Road Work Ahead” $10</t>
  </si>
  <si>
    <t>Barricades w/Lights $5</t>
  </si>
  <si>
    <t>Hard Hat $2</t>
  </si>
  <si>
    <t>Cal OSHA Board $12</t>
  </si>
  <si>
    <t>1st Aid Kit, 50 person $25</t>
  </si>
  <si>
    <t>Fire Extinguisher (18LB) $10</t>
  </si>
  <si>
    <t>Fire Extinguisher (8LB) $</t>
  </si>
  <si>
    <t>Tables &amp; Chairs</t>
  </si>
  <si>
    <t>Table, 2’ Folding (Personal) $4</t>
  </si>
  <si>
    <t>Table, 6’ Folding (Half Fold) $6.50</t>
  </si>
  <si>
    <t>Tents &amp; Accessories</t>
  </si>
  <si>
    <t>Tools &amp; Cleaning Supplies</t>
  </si>
  <si>
    <t>Client &amp; Office Furniture</t>
  </si>
  <si>
    <t>Desk</t>
  </si>
  <si>
    <t>Rolling Desk Chair</t>
  </si>
  <si>
    <t>Two Shelf Wall Unit</t>
  </si>
  <si>
    <t>Coffee Table</t>
  </si>
  <si>
    <t>Mini Fridge</t>
  </si>
  <si>
    <t>Motorola CP200 Radio</t>
  </si>
  <si>
    <t>Konftel “Ego” Conf. Call Spkr.</t>
  </si>
  <si>
    <t>Headset, “Drive-Thru”</t>
  </si>
  <si>
    <t>Hand Mics</t>
  </si>
  <si>
    <t>Surveillance Kit</t>
  </si>
  <si>
    <t>Mobile Internet MiFi</t>
  </si>
  <si>
    <t>Conference Phone Bluetooth Speaker</t>
  </si>
  <si>
    <t>Boom Box</t>
  </si>
  <si>
    <t>Bullhorn</t>
  </si>
  <si>
    <t>K12 Anchor Speaker</t>
  </si>
  <si>
    <t>Microphone, XLR</t>
  </si>
  <si>
    <t>Tea Kettle (1.7 liter) - Electric</t>
  </si>
  <si>
    <t>Cooler, 48 qt</t>
  </si>
  <si>
    <t>Cooler, 68 qt</t>
  </si>
  <si>
    <t>Cooler, 100 qt</t>
  </si>
  <si>
    <t>Cooler, “Gatorade”</t>
  </si>
  <si>
    <t>Water Bottle, 5-gal</t>
  </si>
  <si>
    <t>Coffee Thermos, Large (2qt)</t>
  </si>
  <si>
    <t>Rubbermaid Cart</t>
  </si>
  <si>
    <t>Dolly, Magliner Jr.</t>
  </si>
  <si>
    <t>Dolly, Magliner Sr.</t>
  </si>
  <si>
    <t>Dolly, Magliner Sr. w/Shelf</t>
  </si>
  <si>
    <t>Dolly, Furniture</t>
  </si>
  <si>
    <t>Dolly, Handtruck (2-Wheel)</t>
  </si>
  <si>
    <t>Pallet Jack</t>
  </si>
  <si>
    <t>Steel Deck, 2x4</t>
  </si>
  <si>
    <t>Steel Deck, 2x6</t>
  </si>
  <si>
    <t>Steel Deck, 2x8</t>
  </si>
  <si>
    <t>Steel Deck, 4x8</t>
  </si>
  <si>
    <t>Steel Deck, 4x4</t>
  </si>
  <si>
    <t>Roscoe Fogger 1900</t>
  </si>
  <si>
    <t>Roscoe Fluid, Bottle</t>
  </si>
  <si>
    <t>Roscoe V-Hazer (Water Based)</t>
  </si>
  <si>
    <t>DF50 Hazer</t>
  </si>
  <si>
    <t>Fan, “RE Fan” w/stand</t>
  </si>
  <si>
    <t>Ladder, Step</t>
  </si>
  <si>
    <t>Ladder, 6’</t>
  </si>
  <si>
    <t>Ladder, 7’</t>
  </si>
  <si>
    <t>Ladder, 8’</t>
  </si>
  <si>
    <t>Ladder, 10’</t>
  </si>
  <si>
    <t>Ladder, 12’</t>
  </si>
  <si>
    <t>Ladder, 14’</t>
  </si>
  <si>
    <t>Stage 1 Client Mezzanine</t>
  </si>
  <si>
    <t xml:space="preserve">Stage 3 Client Mezzanine </t>
  </si>
  <si>
    <t>Clamp Light</t>
  </si>
  <si>
    <t>Expendables (pre-tax)</t>
  </si>
  <si>
    <t>Wardrobe &amp; Makeup</t>
  </si>
  <si>
    <t>PPE, Personal Protective Equipment</t>
  </si>
  <si>
    <t>Safe Sets Equipment</t>
  </si>
  <si>
    <t>Lifts</t>
  </si>
  <si>
    <t>WIFI</t>
  </si>
  <si>
    <t>Director's Chairs, Medium</t>
  </si>
  <si>
    <t>Director's Chairs, Tall</t>
  </si>
  <si>
    <t>Director’s Chairs, Low</t>
  </si>
  <si>
    <t>Chairs, Folding</t>
  </si>
  <si>
    <t>6’ Table Linen (White)</t>
  </si>
  <si>
    <t>6’ Table Linen (Black)</t>
  </si>
  <si>
    <t>Table, 8’ Folding</t>
  </si>
  <si>
    <t>Table, 6’ Folding</t>
  </si>
  <si>
    <t>Table, 4’ Folding</t>
  </si>
  <si>
    <t>Caravan Canopy, 8x8</t>
  </si>
  <si>
    <t>Caravan Canopy, 10x10</t>
  </si>
  <si>
    <t>Caravan Canopy, 10x15</t>
  </si>
  <si>
    <t>Caravan Canopy, 10x20</t>
  </si>
  <si>
    <t>Sidewalls, 8x8</t>
  </si>
  <si>
    <t>Sidewalls, 10x10</t>
  </si>
  <si>
    <t>Sidewalls, 10x15</t>
  </si>
  <si>
    <t>Sand Bags, 25lbs</t>
  </si>
  <si>
    <t>Sand Bags, 35lbs</t>
  </si>
  <si>
    <t>Trash Grabber</t>
  </si>
  <si>
    <t>Hedge Trimmer, Electric</t>
  </si>
  <si>
    <t>Weed Wacker, Electric</t>
  </si>
  <si>
    <t>Pressure Washer</t>
  </si>
  <si>
    <t>Leaf Blower, Electric</t>
  </si>
  <si>
    <t>Shop Vacuum</t>
  </si>
  <si>
    <t>Prune Cutter</t>
  </si>
  <si>
    <t>Sledge Hammer</t>
  </si>
  <si>
    <t>Bolt Cutter</t>
  </si>
  <si>
    <t>Shovel, Snow</t>
  </si>
  <si>
    <t>Shovel, Spade</t>
  </si>
  <si>
    <t>Shovel, Flat</t>
  </si>
  <si>
    <t>Rake, Sand</t>
  </si>
  <si>
    <t>Rake, Rock</t>
  </si>
  <si>
    <t>Rake, Leaf</t>
  </si>
  <si>
    <t>Pail, Plastic 5 Gallon</t>
  </si>
  <si>
    <t>Mop &amp; Bucket</t>
  </si>
  <si>
    <t>Dust Pan</t>
  </si>
  <si>
    <t>Dust Mop</t>
  </si>
  <si>
    <t>Broom, Push</t>
  </si>
  <si>
    <t>Broom, Corn</t>
  </si>
  <si>
    <t>Lounge, Aria Grey Leather</t>
  </si>
  <si>
    <t>Lounge, Natalia Retro Black</t>
  </si>
  <si>
    <t>Sofa, Standard</t>
  </si>
  <si>
    <t>Layout Board, Used</t>
  </si>
  <si>
    <t>Layout Board, New</t>
  </si>
  <si>
    <t>Trash Bags, 33 Gallon, 50ct</t>
  </si>
  <si>
    <t>Trash Bags, 33 Gallon, 20ct</t>
  </si>
  <si>
    <t>Hanger, Shirts</t>
  </si>
  <si>
    <t>Hanger, Pants</t>
  </si>
  <si>
    <t>Hanger, Combo</t>
  </si>
  <si>
    <t>Ram Board, Roll</t>
  </si>
  <si>
    <t>Caution Tape, Roll</t>
  </si>
  <si>
    <t>Booties (pair)</t>
  </si>
  <si>
    <t>Paper Tape, 2” Layout (roll)</t>
  </si>
  <si>
    <t>Mirror, Rolling M/U</t>
  </si>
  <si>
    <t>Mirror, Half w/lights</t>
  </si>
  <si>
    <t>Mirror, 6’ Wardrobe</t>
  </si>
  <si>
    <t>Pop-Up Changing Stall</t>
  </si>
  <si>
    <t>Iron</t>
  </si>
  <si>
    <t>Ironing Board</t>
  </si>
  <si>
    <t>Jiffy Steamer</t>
  </si>
  <si>
    <t>Wardrobe Rack, Rolling</t>
  </si>
  <si>
    <t>Black KN95 Face Mask</t>
  </si>
  <si>
    <t>Disposable Face Masks</t>
  </si>
  <si>
    <t>Face Shield - Headband</t>
  </si>
  <si>
    <t>Safety Glasses</t>
  </si>
  <si>
    <t>Latex Gloves (50 pairs)</t>
  </si>
  <si>
    <t>Isolation Gown</t>
  </si>
  <si>
    <t>Hand Sanitizer (17oz)</t>
  </si>
  <si>
    <t>Hand Sanitizer (33oz)</t>
  </si>
  <si>
    <t>Disinfectant Spray</t>
  </si>
  <si>
    <t>Disinfectant Liquid</t>
  </si>
  <si>
    <t>70% Alcohol Wipe</t>
  </si>
  <si>
    <t>Hand Washing Station</t>
  </si>
  <si>
    <t>Standing Sanitizing Station</t>
  </si>
  <si>
    <t>Tabletop Sanitizing Station</t>
  </si>
  <si>
    <t>Air Scrubber (750 CFM)</t>
  </si>
  <si>
    <t>Air Scrubber (550 CFM)</t>
  </si>
  <si>
    <t>Director’s Shield</t>
  </si>
  <si>
    <t>Table Divider</t>
  </si>
  <si>
    <t>Addons</t>
  </si>
  <si>
    <t>Price</t>
  </si>
  <si>
    <t>QTY</t>
  </si>
  <si>
    <r>
      <t xml:space="preserve">White N95 Face Mask </t>
    </r>
    <r>
      <rPr>
        <sz val="8"/>
        <color theme="1"/>
        <rFont val="Calibri"/>
        <family val="2"/>
        <scheme val="minor"/>
      </rPr>
      <t>20pk</t>
    </r>
  </si>
  <si>
    <r>
      <t xml:space="preserve">Face Shield - Glasses </t>
    </r>
    <r>
      <rPr>
        <sz val="8"/>
        <color theme="1"/>
        <rFont val="Calibri"/>
        <family val="2"/>
        <scheme val="minor"/>
      </rPr>
      <t>10pk</t>
    </r>
  </si>
  <si>
    <r>
      <t xml:space="preserve">Hand Sanitizing Wipes </t>
    </r>
    <r>
      <rPr>
        <sz val="8"/>
        <color theme="1"/>
        <rFont val="Calibri"/>
        <family val="2"/>
        <scheme val="minor"/>
      </rPr>
      <t>100pk</t>
    </r>
  </si>
  <si>
    <r>
      <t xml:space="preserve">Mini Alcohol Wipes </t>
    </r>
    <r>
      <rPr>
        <sz val="8"/>
        <color theme="1"/>
        <rFont val="Calibri"/>
        <family val="2"/>
        <scheme val="minor"/>
      </rPr>
      <t>100pk</t>
    </r>
  </si>
  <si>
    <r>
      <t xml:space="preserve">Antiseptic Towelettes </t>
    </r>
    <r>
      <rPr>
        <sz val="8"/>
        <color theme="1"/>
        <rFont val="Calibri"/>
        <family val="2"/>
        <scheme val="minor"/>
      </rPr>
      <t>100pk</t>
    </r>
  </si>
  <si>
    <t>Quantity</t>
  </si>
  <si>
    <t>Amount</t>
  </si>
  <si>
    <t>Discription</t>
  </si>
  <si>
    <t>Please note, changes to any rates need to be discussed during the estimate process. After the project is complete, item rates cannot be changed.</t>
  </si>
  <si>
    <t>By signing the Rental Agreement or approving your estimate, you agree to pay the daily rate for each item booked if canceled within 48hrs of the date of pickup. Whenever possible, AKS will rent the canceled item(s) to another client and waive the cancellation fee for those item(s).</t>
  </si>
  <si>
    <t>Select production supplies using the sheet tab at the bottom labeled (Supply Order).</t>
  </si>
  <si>
    <t>1GB WIFI &amp; Hardwire Upgrade</t>
  </si>
  <si>
    <t>Sofa, Grey Leather</t>
  </si>
  <si>
    <t>Heater, Electric</t>
  </si>
  <si>
    <t>26' Scissor Lift</t>
  </si>
  <si>
    <t>Fork Lift</t>
  </si>
  <si>
    <t>Water Dispenser</t>
  </si>
  <si>
    <t>Client:</t>
  </si>
  <si>
    <t>in</t>
  </si>
  <si>
    <t>out</t>
  </si>
  <si>
    <t>Production Supplies Daily Rate:</t>
  </si>
  <si>
    <t>Production Supplies Weekly Rate:</t>
  </si>
  <si>
    <t>Lifts Daily Rate:</t>
  </si>
  <si>
    <t>Lifts Weekly Rate:</t>
  </si>
  <si>
    <t>Addons &amp; Expendables:</t>
  </si>
  <si>
    <t>In Date:</t>
  </si>
  <si>
    <t>Out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</si>
</sst>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5" x14ac:knownFonts="1">
    <font>
      <sz val="12"/>
      <color theme="1"/>
      <name val="Calibri"/>
      <family val="2"/>
      <scheme val="minor"/>
    </font>
    <font>
      <sz val="48"/>
      <color theme="1"/>
      <name val="Calibri (Body)"/>
    </font>
    <font>
      <sz val="12"/>
      <color theme="1"/>
      <name val="Calibri (Body)"/>
    </font>
    <font>
      <sz val="10"/>
      <color theme="1"/>
      <name val="Calibri"/>
      <family val="2"/>
      <scheme val="minor"/>
    </font>
    <font>
      <sz val="7"/>
      <color theme="1"/>
      <name val="Helvetica"/>
      <family val="2"/>
    </font>
    <font>
      <sz val="10"/>
      <color theme="1"/>
      <name val="Helvetica"/>
      <family val="2"/>
    </font>
    <font>
      <sz val="9"/>
      <color theme="1"/>
      <name val="Calibri"/>
      <family val="2"/>
      <scheme val="minor"/>
    </font>
    <font>
      <sz val="14"/>
      <color theme="1"/>
      <name val="Helvetica"/>
      <family val="2"/>
    </font>
    <font>
      <sz val="10"/>
      <color rgb="FF000000"/>
      <name val="Calibri"/>
      <family val="2"/>
      <scheme val="minor"/>
    </font>
    <font>
      <b/>
      <sz val="10"/>
      <color theme="1"/>
      <name val="Calibri"/>
      <family val="2"/>
      <scheme val="minor"/>
    </font>
    <font>
      <b/>
      <sz val="10"/>
      <color theme="1"/>
      <name val="Helvetica"/>
      <family val="2"/>
    </font>
    <font>
      <b/>
      <sz val="9"/>
      <color theme="1"/>
      <name val="Calibri"/>
      <family val="2"/>
      <scheme val="minor"/>
    </font>
    <font>
      <sz val="8"/>
      <color theme="1"/>
      <name val="Calibri"/>
      <family val="2"/>
      <scheme val="minor"/>
    </font>
    <font>
      <sz val="9"/>
      <color theme="4" tint="0.79998168889431442"/>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xf numFmtId="164" fontId="0" fillId="0" borderId="0" xfId="0" applyNumberFormat="1"/>
    <xf numFmtId="164" fontId="3" fillId="0" borderId="0" xfId="0" applyNumberFormat="1" applyFont="1"/>
    <xf numFmtId="0" fontId="3" fillId="0" borderId="0" xfId="0" applyFont="1" applyAlignment="1">
      <alignment horizontal="right"/>
    </xf>
    <xf numFmtId="0" fontId="3" fillId="0" borderId="0" xfId="0" applyFont="1" applyAlignment="1">
      <alignment horizontal="center"/>
    </xf>
    <xf numFmtId="0" fontId="4" fillId="0" borderId="0" xfId="0" applyFont="1"/>
    <xf numFmtId="164" fontId="3" fillId="0" borderId="0" xfId="0" applyNumberFormat="1" applyFont="1" applyAlignment="1">
      <alignment horizontal="right"/>
    </xf>
    <xf numFmtId="164" fontId="3" fillId="0" borderId="0" xfId="0" applyNumberFormat="1" applyFont="1" applyAlignment="1">
      <alignment horizontal="center"/>
    </xf>
    <xf numFmtId="0" fontId="5" fillId="0" borderId="0" xfId="0" applyFont="1"/>
    <xf numFmtId="0" fontId="6" fillId="0" borderId="0" xfId="0" applyFont="1"/>
    <xf numFmtId="0" fontId="7" fillId="0" borderId="0" xfId="0" applyFont="1"/>
    <xf numFmtId="164" fontId="8" fillId="0" borderId="0" xfId="0" applyNumberFormat="1" applyFont="1"/>
    <xf numFmtId="0" fontId="9" fillId="0" borderId="0" xfId="0" applyFont="1"/>
    <xf numFmtId="0" fontId="10" fillId="0" borderId="0" xfId="0" applyFont="1"/>
    <xf numFmtId="0" fontId="0" fillId="0" borderId="0" xfId="0" applyAlignment="1">
      <alignment horizontal="center"/>
    </xf>
    <xf numFmtId="164" fontId="0" fillId="0" borderId="0" xfId="0" applyNumberFormat="1" applyAlignment="1">
      <alignment horizontal="right"/>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6" fillId="0" borderId="0" xfId="0" applyFont="1" applyAlignment="1">
      <alignment horizontal="center"/>
    </xf>
    <xf numFmtId="164" fontId="6" fillId="0" borderId="0" xfId="0" applyNumberFormat="1" applyFont="1" applyAlignment="1">
      <alignment horizontal="right"/>
    </xf>
    <xf numFmtId="0" fontId="11" fillId="0" borderId="0" xfId="0" applyFont="1" applyAlignment="1">
      <alignment horizontal="left"/>
    </xf>
    <xf numFmtId="0" fontId="6" fillId="0" borderId="1" xfId="0" applyFont="1" applyBorder="1"/>
    <xf numFmtId="164" fontId="6" fillId="0" borderId="1" xfId="0" applyNumberFormat="1" applyFont="1" applyBorder="1" applyAlignment="1">
      <alignment horizontal="right"/>
    </xf>
    <xf numFmtId="0" fontId="6" fillId="0" borderId="1" xfId="0" applyFont="1" applyBorder="1" applyAlignment="1">
      <alignment wrapText="1" shrinkToFit="1"/>
    </xf>
    <xf numFmtId="164" fontId="12" fillId="0" borderId="1" xfId="0" applyNumberFormat="1" applyFont="1" applyBorder="1" applyAlignment="1">
      <alignment horizontal="right"/>
    </xf>
    <xf numFmtId="0" fontId="6" fillId="0" borderId="1" xfId="0" applyFont="1" applyBorder="1" applyAlignment="1">
      <alignment wrapText="1"/>
    </xf>
    <xf numFmtId="6" fontId="6" fillId="0" borderId="0" xfId="0" applyNumberFormat="1" applyFont="1"/>
    <xf numFmtId="0" fontId="6" fillId="3" borderId="1" xfId="0" applyFont="1" applyFill="1" applyBorder="1" applyAlignment="1" applyProtection="1">
      <alignment horizontal="center"/>
      <protection locked="0"/>
    </xf>
    <xf numFmtId="0" fontId="6" fillId="0" borderId="1" xfId="0" applyFont="1" applyBorder="1" applyProtection="1">
      <protection locked="0"/>
    </xf>
    <xf numFmtId="164" fontId="6" fillId="0" borderId="1" xfId="0" applyNumberFormat="1" applyFont="1" applyBorder="1" applyAlignment="1" applyProtection="1">
      <alignment horizontal="right"/>
      <protection locked="0"/>
    </xf>
    <xf numFmtId="0" fontId="13" fillId="3" borderId="1" xfId="0" applyFont="1" applyFill="1" applyBorder="1" applyAlignment="1" applyProtection="1">
      <alignment horizontal="center"/>
      <protection locked="0"/>
    </xf>
    <xf numFmtId="0" fontId="11"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left"/>
    </xf>
    <xf numFmtId="0" fontId="6" fillId="0" borderId="0" xfId="0" applyFont="1" applyAlignment="1">
      <alignment horizontal="left" vertical="center"/>
    </xf>
    <xf numFmtId="14" fontId="0" fillId="3" borderId="1"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14" fillId="0" borderId="0" xfId="0" applyFont="1" applyAlignment="1">
      <alignment horizontal="right"/>
    </xf>
    <xf numFmtId="0" fontId="6" fillId="0" borderId="0" xfId="0" applyFont="1" applyAlignment="1">
      <alignment horizontal="right"/>
    </xf>
    <xf numFmtId="0" fontId="0" fillId="3" borderId="2"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0" borderId="0" xfId="0" applyAlignment="1">
      <alignment wrapText="1"/>
    </xf>
    <xf numFmtId="0" fontId="0" fillId="0" borderId="0" xfId="0" applyAlignment="1">
      <alignment horizontal="center"/>
    </xf>
    <xf numFmtId="164" fontId="0" fillId="0" borderId="0" xfId="0" applyNumberFormat="1" applyAlignment="1">
      <alignment horizontal="right"/>
    </xf>
    <xf numFmtId="49" fontId="0" fillId="3" borderId="1" xfId="0" applyNumberForma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F$73" lockText="1"/>
</file>

<file path=xl/ctrlProps/ctrlProp6.xml><?xml version="1.0" encoding="utf-8"?>
<formControlPr xmlns="http://schemas.microsoft.com/office/spreadsheetml/2009/9/main" objectType="CheckBox" fmlaLink="$F$74" lockText="1"/>
</file>

<file path=xl/ctrlProps/ctrlProp7.xml><?xml version="1.0" encoding="utf-8"?>
<formControlPr xmlns="http://schemas.microsoft.com/office/spreadsheetml/2009/9/main" objectType="CheckBox" fmlaLink="$F$75" lockText="1"/>
</file>

<file path=xl/ctrlProps/ctrlProp8.xml><?xml version="1.0" encoding="utf-8"?>
<formControlPr xmlns="http://schemas.microsoft.com/office/spreadsheetml/2009/9/main" objectType="CheckBox" fmlaLink="$F$76" lockText="1"/>
</file>

<file path=xl/ctrlProps/ctrlProp9.xml><?xml version="1.0" encoding="utf-8"?>
<formControlPr xmlns="http://schemas.microsoft.com/office/spreadsheetml/2009/9/main" objectType="CheckBox" fmlaLink="$F$110"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11</xdr:row>
          <xdr:rowOff>127000</xdr:rowOff>
        </xdr:from>
        <xdr:to>
          <xdr:col>1</xdr:col>
          <xdr:colOff>406400</xdr:colOff>
          <xdr:row>13</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12</xdr:row>
          <xdr:rowOff>114300</xdr:rowOff>
        </xdr:from>
        <xdr:to>
          <xdr:col>1</xdr:col>
          <xdr:colOff>406400</xdr:colOff>
          <xdr:row>14</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13</xdr:row>
          <xdr:rowOff>114300</xdr:rowOff>
        </xdr:from>
        <xdr:to>
          <xdr:col>1</xdr:col>
          <xdr:colOff>406400</xdr:colOff>
          <xdr:row>15</xdr:row>
          <xdr:rowOff>88900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88900</xdr:colOff>
          <xdr:row>14</xdr:row>
          <xdr:rowOff>114300</xdr:rowOff>
        </xdr:from>
        <xdr:to>
          <xdr:col>1</xdr:col>
          <xdr:colOff>406400</xdr:colOff>
          <xdr:row>16</xdr:row>
          <xdr:rowOff>88900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71</xdr:row>
          <xdr:rowOff>114300</xdr:rowOff>
        </xdr:from>
        <xdr:to>
          <xdr:col>6</xdr:col>
          <xdr:colOff>152400</xdr:colOff>
          <xdr:row>73</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72</xdr:row>
          <xdr:rowOff>114300</xdr:rowOff>
        </xdr:from>
        <xdr:to>
          <xdr:col>5</xdr:col>
          <xdr:colOff>444500</xdr:colOff>
          <xdr:row>74</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73</xdr:row>
          <xdr:rowOff>114300</xdr:rowOff>
        </xdr:from>
        <xdr:to>
          <xdr:col>6</xdr:col>
          <xdr:colOff>12700</xdr:colOff>
          <xdr:row>75</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74</xdr:row>
          <xdr:rowOff>114300</xdr:rowOff>
        </xdr:from>
        <xdr:to>
          <xdr:col>6</xdr:col>
          <xdr:colOff>50800</xdr:colOff>
          <xdr:row>76</xdr:row>
          <xdr:rowOff>88900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108</xdr:row>
          <xdr:rowOff>152400</xdr:rowOff>
        </xdr:from>
        <xdr:to>
          <xdr:col>5</xdr:col>
          <xdr:colOff>342900</xdr:colOff>
          <xdr:row>110</xdr:row>
          <xdr:rowOff>50800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4.vml"/><Relationship Id="rId7" Type="http://schemas.openxmlformats.org/officeDocument/2006/relationships/ctrlProp" Target="../ctrlProps/ctrlProp8.xml"/><Relationship Id="rId2" Type="http://schemas.openxmlformats.org/officeDocument/2006/relationships/vmlDrawing" Target="../drawings/vmlDrawing3.vml"/><Relationship Id="rId1" Type="http://schemas.openxmlformats.org/officeDocument/2006/relationships/drawing" Target="../drawings/drawing2.xml"/><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675CC-DD9D-054A-9F5A-DADA5B04453F}">
  <dimension ref="A1:W34"/>
  <sheetViews>
    <sheetView showGridLines="0" showRowColHeaders="0" showRuler="0" view="pageLayout" zoomScale="210" zoomScaleNormal="103" zoomScaleSheetLayoutView="112" zoomScalePageLayoutView="210" workbookViewId="0">
      <selection activeCell="B8" sqref="B8"/>
    </sheetView>
  </sheetViews>
  <sheetFormatPr baseColWidth="10" defaultColWidth="10.83203125" defaultRowHeight="16" x14ac:dyDescent="0.2"/>
  <cols>
    <col min="1" max="1" width="15" customWidth="1"/>
    <col min="2" max="2" width="26" customWidth="1"/>
    <col min="3" max="3" width="3" customWidth="1"/>
    <col min="4" max="4" width="15" customWidth="1"/>
    <col min="5" max="5" width="25.83203125" customWidth="1"/>
    <col min="6" max="6" width="6" style="7" customWidth="1"/>
    <col min="7" max="7" width="19.83203125" style="12" customWidth="1"/>
    <col min="8" max="8" width="7.1640625" style="9" customWidth="1"/>
    <col min="9" max="9" width="7.1640625" style="3" customWidth="1"/>
    <col min="10" max="10" width="3.6640625" style="3" customWidth="1"/>
    <col min="11" max="11" width="6" style="7" customWidth="1"/>
    <col min="12" max="12" width="19.83203125" style="3" customWidth="1"/>
    <col min="13" max="13" width="7.1640625" style="5" customWidth="1"/>
    <col min="14" max="14" width="7.1640625" style="3" customWidth="1"/>
    <col min="15" max="15" width="5.83203125" customWidth="1"/>
    <col min="16" max="16" width="20.5" customWidth="1"/>
    <col min="17" max="18" width="7.1640625" customWidth="1"/>
    <col min="19" max="19" width="3.6640625" customWidth="1"/>
    <col min="20" max="20" width="5.83203125" customWidth="1"/>
    <col min="21" max="21" width="20.5" customWidth="1"/>
    <col min="22" max="22" width="7.33203125" style="4" customWidth="1"/>
    <col min="23" max="23" width="7.1640625" customWidth="1"/>
  </cols>
  <sheetData>
    <row r="1" spans="1:23" ht="15" customHeight="1" x14ac:dyDescent="0.2">
      <c r="A1" s="1"/>
      <c r="G1" s="3"/>
      <c r="I1" s="6"/>
      <c r="N1" s="6"/>
      <c r="O1" s="3"/>
      <c r="P1" s="3"/>
      <c r="Q1" s="3"/>
      <c r="R1" s="3"/>
      <c r="S1" s="3"/>
      <c r="T1" s="3"/>
      <c r="U1" s="3"/>
      <c r="V1" s="5"/>
      <c r="W1" s="3"/>
    </row>
    <row r="2" spans="1:23" ht="15" customHeight="1" x14ac:dyDescent="0.2">
      <c r="A2" s="2" t="s">
        <v>13</v>
      </c>
      <c r="F2" s="15"/>
      <c r="G2" s="3"/>
      <c r="K2" s="16"/>
      <c r="O2" s="11"/>
      <c r="P2" s="3"/>
      <c r="Q2" s="10"/>
      <c r="R2" s="3"/>
      <c r="S2" s="3"/>
      <c r="T2" s="11"/>
      <c r="U2" s="3"/>
      <c r="V2" s="5"/>
      <c r="W2" s="3"/>
    </row>
    <row r="3" spans="1:23" ht="15" customHeight="1" x14ac:dyDescent="0.2">
      <c r="A3" s="2" t="s">
        <v>14</v>
      </c>
      <c r="G3" s="3"/>
      <c r="I3" s="5"/>
      <c r="L3" s="11"/>
      <c r="N3" s="5"/>
      <c r="O3" s="7"/>
      <c r="P3" s="11"/>
      <c r="Q3" s="10"/>
      <c r="R3" s="5"/>
      <c r="S3" s="3"/>
      <c r="T3" s="7"/>
      <c r="U3" s="11"/>
      <c r="V3" s="10"/>
      <c r="W3" s="5"/>
    </row>
    <row r="4" spans="1:23" ht="15" customHeight="1" x14ac:dyDescent="0.2">
      <c r="A4" s="2"/>
      <c r="G4" s="11"/>
      <c r="I4" s="5"/>
      <c r="L4" s="11"/>
      <c r="N4" s="5"/>
      <c r="O4" s="7"/>
      <c r="P4" s="11"/>
      <c r="Q4" s="10"/>
      <c r="R4" s="5"/>
      <c r="S4" s="3"/>
      <c r="T4" s="7"/>
      <c r="U4" s="11"/>
      <c r="V4" s="10"/>
      <c r="W4" s="14"/>
    </row>
    <row r="5" spans="1:23" ht="15" customHeight="1" x14ac:dyDescent="0.2">
      <c r="A5" s="2" t="s">
        <v>15</v>
      </c>
      <c r="G5" s="11"/>
      <c r="I5" s="5"/>
      <c r="L5" s="11"/>
      <c r="N5" s="5"/>
      <c r="O5" s="3"/>
      <c r="P5" s="11"/>
      <c r="Q5" s="10"/>
      <c r="R5" s="5"/>
      <c r="S5" s="3"/>
      <c r="T5" s="7"/>
      <c r="U5" s="11"/>
      <c r="V5" s="10"/>
      <c r="W5" s="5"/>
    </row>
    <row r="6" spans="1:23" ht="15" customHeight="1" x14ac:dyDescent="0.2">
      <c r="A6" s="2"/>
      <c r="G6" s="11"/>
      <c r="I6" s="5"/>
      <c r="L6" s="11"/>
      <c r="N6" s="5"/>
      <c r="O6" s="11"/>
      <c r="P6" s="11"/>
      <c r="Q6" s="10"/>
      <c r="R6" s="5"/>
      <c r="S6" s="3"/>
      <c r="T6" s="7"/>
      <c r="U6" s="11"/>
      <c r="V6" s="10"/>
      <c r="W6" s="5"/>
    </row>
    <row r="7" spans="1:23" ht="15" customHeight="1" x14ac:dyDescent="0.2">
      <c r="A7" s="1"/>
      <c r="G7" s="11"/>
      <c r="I7" s="5"/>
      <c r="L7" s="11"/>
      <c r="N7" s="5"/>
      <c r="O7" s="7"/>
      <c r="P7" s="11"/>
      <c r="Q7" s="10"/>
      <c r="R7" s="5"/>
      <c r="S7" s="3"/>
      <c r="T7" s="7"/>
      <c r="U7" s="11"/>
      <c r="V7" s="10"/>
      <c r="W7" s="5"/>
    </row>
    <row r="8" spans="1:23" ht="15" x14ac:dyDescent="0.2">
      <c r="A8" s="19" t="s">
        <v>0</v>
      </c>
      <c r="B8" s="50"/>
      <c r="D8" s="19" t="s">
        <v>4</v>
      </c>
      <c r="E8" s="41"/>
      <c r="G8" s="11"/>
      <c r="I8" s="5"/>
      <c r="L8" s="11"/>
      <c r="N8" s="5"/>
      <c r="O8" s="7"/>
      <c r="P8" s="11"/>
      <c r="Q8" s="10"/>
      <c r="R8" s="5"/>
      <c r="S8" s="3"/>
      <c r="T8" s="7"/>
      <c r="U8" s="11"/>
      <c r="V8" s="10"/>
      <c r="W8" s="5"/>
    </row>
    <row r="9" spans="1:23" ht="15" x14ac:dyDescent="0.2">
      <c r="A9" s="19" t="s">
        <v>1</v>
      </c>
      <c r="B9" s="41"/>
      <c r="D9" s="19" t="s">
        <v>5</v>
      </c>
      <c r="E9" s="41"/>
      <c r="G9" s="11"/>
      <c r="I9" s="5"/>
      <c r="L9" s="11"/>
      <c r="N9" s="5"/>
      <c r="O9" s="7"/>
      <c r="P9" s="11"/>
      <c r="Q9" s="10"/>
      <c r="R9" s="5"/>
      <c r="S9" s="3"/>
      <c r="T9" s="7"/>
      <c r="U9" s="11"/>
      <c r="V9" s="10"/>
      <c r="W9" s="5"/>
    </row>
    <row r="10" spans="1:23" ht="15" x14ac:dyDescent="0.2">
      <c r="A10" s="19" t="s">
        <v>2</v>
      </c>
      <c r="B10" s="41"/>
      <c r="D10" s="19" t="s">
        <v>6</v>
      </c>
      <c r="E10" s="41"/>
      <c r="G10" s="3"/>
      <c r="L10" s="11"/>
      <c r="N10" s="5"/>
      <c r="O10" s="3"/>
      <c r="P10" s="11"/>
      <c r="Q10" s="3"/>
      <c r="R10" s="5"/>
      <c r="S10" s="3"/>
      <c r="T10" s="3"/>
      <c r="U10" s="11"/>
      <c r="V10" s="10"/>
      <c r="W10" s="3"/>
    </row>
    <row r="11" spans="1:23" ht="15" x14ac:dyDescent="0.2">
      <c r="A11" s="19" t="s">
        <v>241</v>
      </c>
      <c r="B11" s="40">
        <v>45375</v>
      </c>
      <c r="D11" s="19" t="s">
        <v>242</v>
      </c>
      <c r="E11" s="40">
        <v>45376</v>
      </c>
      <c r="F11" s="16"/>
      <c r="G11" s="3"/>
      <c r="L11" s="11"/>
      <c r="N11" s="5"/>
      <c r="O11" s="3"/>
      <c r="P11" s="11"/>
      <c r="Q11" s="3"/>
      <c r="R11" s="5"/>
      <c r="S11" s="3"/>
      <c r="T11" s="3"/>
      <c r="U11" s="11"/>
      <c r="V11" s="10"/>
      <c r="W11" s="3"/>
    </row>
    <row r="12" spans="1:23" ht="15" x14ac:dyDescent="0.2">
      <c r="A12" s="19" t="s">
        <v>3</v>
      </c>
      <c r="B12" s="41"/>
      <c r="D12" s="19" t="s">
        <v>7</v>
      </c>
      <c r="E12" s="41"/>
      <c r="G12" s="11"/>
      <c r="I12" s="5"/>
      <c r="L12" s="11"/>
      <c r="N12" s="5"/>
      <c r="O12" s="3"/>
      <c r="P12" s="11"/>
      <c r="Q12" s="3"/>
      <c r="R12" s="5"/>
      <c r="S12" s="3"/>
      <c r="T12" s="3"/>
      <c r="U12" s="11"/>
      <c r="V12" s="10"/>
      <c r="W12" s="3"/>
    </row>
    <row r="13" spans="1:23" ht="15" x14ac:dyDescent="0.2">
      <c r="A13" s="19" t="s">
        <v>11</v>
      </c>
      <c r="G13" s="11"/>
      <c r="I13" s="5"/>
      <c r="L13" s="11"/>
      <c r="N13" s="5"/>
      <c r="O13" s="3"/>
      <c r="P13" s="11"/>
      <c r="Q13" s="3"/>
      <c r="R13" s="5"/>
      <c r="S13" s="3"/>
      <c r="T13" s="3"/>
      <c r="U13" s="11"/>
      <c r="V13" s="10"/>
      <c r="W13" s="3"/>
    </row>
    <row r="14" spans="1:23" ht="15" x14ac:dyDescent="0.2">
      <c r="A14" s="19" t="s">
        <v>10</v>
      </c>
      <c r="G14" s="11"/>
      <c r="I14" s="5"/>
      <c r="L14" s="11"/>
      <c r="N14" s="5"/>
      <c r="O14" s="3"/>
      <c r="P14" s="11"/>
      <c r="Q14" s="3"/>
      <c r="R14" s="5"/>
      <c r="S14" s="3"/>
      <c r="T14" s="3"/>
      <c r="U14" s="11"/>
      <c r="V14" s="10"/>
      <c r="W14" s="3"/>
    </row>
    <row r="15" spans="1:23" ht="15" x14ac:dyDescent="0.2">
      <c r="A15" s="19" t="s">
        <v>9</v>
      </c>
      <c r="G15" s="11"/>
      <c r="I15" s="5"/>
      <c r="O15" s="3"/>
      <c r="P15" s="11"/>
      <c r="Q15" s="3"/>
      <c r="R15" s="5"/>
      <c r="S15" s="3"/>
      <c r="T15" s="3"/>
      <c r="U15" s="11"/>
      <c r="V15" s="10"/>
      <c r="W15" s="3"/>
    </row>
    <row r="16" spans="1:23" ht="15" x14ac:dyDescent="0.2">
      <c r="A16" s="19" t="s">
        <v>8</v>
      </c>
      <c r="G16" s="11"/>
      <c r="I16" s="5"/>
      <c r="K16" s="16"/>
      <c r="O16" s="3"/>
      <c r="P16" s="11"/>
      <c r="Q16" s="3"/>
      <c r="R16" s="5"/>
      <c r="S16" s="3"/>
      <c r="T16" s="3"/>
      <c r="U16" s="11"/>
      <c r="V16" s="10"/>
      <c r="W16" s="3"/>
    </row>
    <row r="17" spans="1:23" ht="15" x14ac:dyDescent="0.2">
      <c r="G17" s="11"/>
      <c r="I17" s="5"/>
      <c r="L17" s="11"/>
      <c r="N17" s="5"/>
      <c r="O17" s="3"/>
      <c r="P17" s="11"/>
      <c r="Q17" s="3"/>
      <c r="R17" s="5"/>
      <c r="S17" s="3"/>
      <c r="T17" s="3"/>
      <c r="U17" s="11"/>
      <c r="V17" s="10"/>
      <c r="W17" s="3"/>
    </row>
    <row r="18" spans="1:23" ht="15" x14ac:dyDescent="0.2">
      <c r="A18" s="20" t="s">
        <v>12</v>
      </c>
      <c r="B18" s="21"/>
      <c r="C18" s="21"/>
      <c r="D18" s="21"/>
      <c r="E18" s="22"/>
      <c r="G18" s="11"/>
      <c r="I18" s="5"/>
      <c r="L18" s="11"/>
      <c r="N18" s="5"/>
      <c r="O18" s="3"/>
      <c r="P18" s="11"/>
      <c r="Q18" s="3"/>
      <c r="R18" s="5"/>
      <c r="S18" s="3"/>
      <c r="T18" s="3"/>
      <c r="U18" s="11"/>
      <c r="V18" s="10"/>
      <c r="W18" s="3"/>
    </row>
    <row r="19" spans="1:23" ht="226" customHeight="1" x14ac:dyDescent="0.2">
      <c r="A19" s="44"/>
      <c r="B19" s="45"/>
      <c r="C19" s="45"/>
      <c r="D19" s="45"/>
      <c r="E19" s="46"/>
      <c r="G19" s="11"/>
      <c r="I19" s="5"/>
      <c r="L19" s="11"/>
      <c r="N19" s="5"/>
      <c r="O19" s="3"/>
      <c r="P19" s="11"/>
      <c r="Q19" s="3"/>
      <c r="R19" s="5"/>
      <c r="S19" s="3"/>
      <c r="T19" s="3"/>
      <c r="U19" s="11"/>
      <c r="V19" s="10"/>
      <c r="W19" s="3"/>
    </row>
    <row r="20" spans="1:23" ht="15" x14ac:dyDescent="0.2">
      <c r="G20" s="11"/>
      <c r="I20" s="5"/>
      <c r="L20" s="11"/>
      <c r="N20" s="5"/>
      <c r="O20" s="3"/>
      <c r="P20" s="11"/>
      <c r="Q20" s="3"/>
      <c r="R20" s="3"/>
      <c r="S20" s="3"/>
      <c r="T20" s="3"/>
      <c r="U20" s="11"/>
      <c r="V20" s="5"/>
      <c r="W20" s="3"/>
    </row>
    <row r="21" spans="1:23" x14ac:dyDescent="0.2">
      <c r="A21" s="47" t="s">
        <v>224</v>
      </c>
      <c r="B21" s="47"/>
      <c r="C21" s="47"/>
      <c r="D21" s="47"/>
      <c r="E21" s="47"/>
      <c r="G21" s="3"/>
      <c r="L21" s="11"/>
      <c r="N21" s="5"/>
      <c r="O21" s="3"/>
      <c r="P21" s="11"/>
      <c r="Q21" s="3"/>
      <c r="R21" s="3"/>
      <c r="S21" s="3"/>
      <c r="T21" s="3"/>
      <c r="U21" s="11"/>
      <c r="V21" s="5"/>
      <c r="W21" s="3"/>
    </row>
    <row r="22" spans="1:23" x14ac:dyDescent="0.2">
      <c r="A22" s="47"/>
      <c r="B22" s="47"/>
      <c r="C22" s="47"/>
      <c r="D22" s="47"/>
      <c r="E22" s="47"/>
      <c r="F22" s="16"/>
      <c r="G22" s="3"/>
      <c r="L22" s="11"/>
      <c r="N22" s="5"/>
      <c r="O22" s="3"/>
      <c r="P22" s="3"/>
      <c r="Q22" s="3"/>
      <c r="R22" s="3"/>
      <c r="S22" s="3"/>
      <c r="T22" s="3"/>
      <c r="U22" s="11"/>
      <c r="V22" s="5"/>
      <c r="W22" s="3"/>
    </row>
    <row r="23" spans="1:23" ht="15" x14ac:dyDescent="0.2">
      <c r="G23" s="11"/>
      <c r="I23" s="5"/>
      <c r="L23" s="11"/>
      <c r="N23" s="5"/>
      <c r="O23" s="3"/>
      <c r="P23" s="11"/>
      <c r="Q23" s="3"/>
      <c r="R23" s="3"/>
      <c r="S23" s="3"/>
      <c r="T23" s="3"/>
      <c r="U23" s="11"/>
      <c r="V23" s="5"/>
      <c r="W23" s="3"/>
    </row>
    <row r="24" spans="1:23" x14ac:dyDescent="0.2">
      <c r="A24" s="47" t="s">
        <v>225</v>
      </c>
      <c r="B24" s="47"/>
      <c r="C24" s="47"/>
      <c r="D24" s="47"/>
      <c r="E24" s="47"/>
      <c r="G24" s="11"/>
      <c r="I24" s="5"/>
      <c r="L24" s="11"/>
      <c r="N24" s="5"/>
      <c r="O24" s="3"/>
      <c r="P24" s="11"/>
      <c r="Q24" s="3"/>
      <c r="R24" s="3"/>
      <c r="S24" s="3"/>
      <c r="T24" s="3"/>
      <c r="U24" s="3"/>
      <c r="V24" s="5"/>
      <c r="W24" s="3"/>
    </row>
    <row r="25" spans="1:23" ht="18" x14ac:dyDescent="0.2">
      <c r="A25" s="47"/>
      <c r="B25" s="47"/>
      <c r="C25" s="47"/>
      <c r="D25" s="47"/>
      <c r="E25" s="47"/>
      <c r="G25" s="11"/>
      <c r="I25" s="5"/>
      <c r="L25" s="11"/>
      <c r="N25" s="5"/>
      <c r="O25" s="3"/>
      <c r="P25" s="11"/>
      <c r="Q25" s="3"/>
      <c r="R25" s="3"/>
      <c r="S25" s="3"/>
      <c r="T25" s="13"/>
      <c r="U25" s="3"/>
      <c r="V25" s="5"/>
      <c r="W25" s="3"/>
    </row>
    <row r="26" spans="1:23" x14ac:dyDescent="0.2">
      <c r="A26" s="47"/>
      <c r="B26" s="47"/>
      <c r="C26" s="47"/>
      <c r="D26" s="47"/>
      <c r="E26" s="47"/>
      <c r="G26" s="11"/>
      <c r="I26" s="5"/>
      <c r="L26" s="11"/>
      <c r="N26" s="5"/>
      <c r="O26" s="3"/>
      <c r="P26" s="11"/>
      <c r="Q26" s="3"/>
      <c r="R26" s="3"/>
      <c r="S26" s="3"/>
      <c r="T26" s="3"/>
      <c r="U26" s="8"/>
      <c r="V26" s="5"/>
      <c r="W26" s="3"/>
    </row>
    <row r="27" spans="1:23" ht="15" x14ac:dyDescent="0.2">
      <c r="G27" s="11"/>
      <c r="I27" s="5"/>
      <c r="L27" s="11"/>
      <c r="N27" s="5"/>
      <c r="O27" s="3"/>
      <c r="P27" s="11"/>
      <c r="Q27" s="3"/>
      <c r="R27" s="3"/>
      <c r="S27" s="3"/>
      <c r="T27" s="3"/>
      <c r="U27" s="8"/>
      <c r="V27" s="5"/>
      <c r="W27" s="3"/>
    </row>
    <row r="28" spans="1:23" ht="15" x14ac:dyDescent="0.2">
      <c r="G28" s="11"/>
      <c r="I28" s="5"/>
      <c r="L28" s="11"/>
      <c r="N28" s="5"/>
      <c r="O28" s="3"/>
      <c r="P28" s="11"/>
      <c r="Q28" s="3"/>
      <c r="R28" s="3"/>
      <c r="S28" s="3"/>
      <c r="T28" s="3"/>
      <c r="U28" s="8"/>
      <c r="V28" s="5"/>
      <c r="W28" s="3"/>
    </row>
    <row r="29" spans="1:23" ht="15" x14ac:dyDescent="0.2">
      <c r="A29" s="48" t="s">
        <v>226</v>
      </c>
      <c r="B29" s="48"/>
      <c r="C29" s="48"/>
      <c r="D29" s="48"/>
      <c r="E29" s="48"/>
      <c r="G29" s="11"/>
      <c r="I29" s="5"/>
      <c r="L29" s="11"/>
      <c r="N29" s="5"/>
      <c r="O29" s="3"/>
      <c r="P29" s="11"/>
      <c r="Q29" s="3"/>
      <c r="R29" s="3"/>
      <c r="S29" s="3"/>
      <c r="T29" s="3"/>
      <c r="U29" s="8"/>
      <c r="V29" s="5"/>
      <c r="W29" s="3"/>
    </row>
    <row r="30" spans="1:23" ht="15" x14ac:dyDescent="0.2">
      <c r="G30" s="11"/>
      <c r="I30" s="5"/>
      <c r="L30" s="11"/>
      <c r="N30" s="5"/>
      <c r="O30" s="3"/>
      <c r="P30" s="11"/>
      <c r="Q30" s="3"/>
      <c r="R30" s="3"/>
      <c r="S30" s="3"/>
      <c r="T30" s="3"/>
      <c r="U30" s="8"/>
      <c r="V30" s="5"/>
      <c r="W30" s="3"/>
    </row>
    <row r="31" spans="1:23" ht="15" x14ac:dyDescent="0.2">
      <c r="G31" s="11"/>
      <c r="I31" s="5"/>
      <c r="L31" s="11"/>
      <c r="N31" s="5"/>
      <c r="O31" s="3"/>
      <c r="P31" s="11"/>
      <c r="Q31" s="3"/>
      <c r="R31" s="3"/>
      <c r="S31" s="3"/>
      <c r="T31" s="3"/>
      <c r="U31" s="8"/>
      <c r="V31" s="5"/>
      <c r="W31" s="3"/>
    </row>
    <row r="32" spans="1:23" x14ac:dyDescent="0.2">
      <c r="L32" s="11"/>
      <c r="N32" s="5"/>
      <c r="O32" s="3"/>
      <c r="P32" s="11"/>
      <c r="Q32" s="3"/>
      <c r="R32" s="3"/>
      <c r="S32" s="3"/>
      <c r="T32" s="3"/>
      <c r="U32" s="8"/>
      <c r="V32" s="5"/>
      <c r="W32" s="3"/>
    </row>
    <row r="33" spans="12:14" x14ac:dyDescent="0.2">
      <c r="L33" s="11"/>
      <c r="N33" s="5"/>
    </row>
    <row r="34" spans="12:14" x14ac:dyDescent="0.2">
      <c r="L34" s="8"/>
    </row>
  </sheetData>
  <sheetProtection algorithmName="SHA-512" hashValue="WOY4btqd/cJ6l6Dh20iDNNk3cq06pZCusBFWiwPp97HR5rgumGNQ9JPmIpg2zvpk+lh11nCe/vDFA/Nc1Z0f7g==" saltValue="KqkXZcW+p0MBIz9IOGMcaQ==" spinCount="100000" sheet="1" scenarios="1" selectLockedCells="1"/>
  <dataConsolidate/>
  <customSheetViews>
    <customSheetView guid="{87F21F27-90B3-F34A-9A67-407210F6C7EE}" scale="112" showPageBreaks="1" view="pageBreakPreview" topLeftCell="A2">
      <selection activeCell="A19" sqref="A19:E19"/>
    </customSheetView>
  </customSheetViews>
  <mergeCells count="4">
    <mergeCell ref="A19:E19"/>
    <mergeCell ref="A21:E22"/>
    <mergeCell ref="A24:E26"/>
    <mergeCell ref="A29:E29"/>
  </mergeCells>
  <pageMargins left="0.7" right="0.7" top="0.75" bottom="0.75" header="0.3" footer="0.3"/>
  <pageSetup orientation="portrait" horizontalDpi="0" verticalDpi="0"/>
  <headerFooter differentOddEven="1">
    <oddHeader>&amp;L&amp;G&amp;C&amp;"Calibri (Body),Regular"&amp;20Production Supplies&amp;RPage &amp;P of 4</oddHeader>
    <oddFooter>&amp;CAKS Stages | 9450 Chivers Ave. Sun Valley, CA 91352 | 818.767.4257 | info@aksstages.com www.AKSStages.com</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88900</xdr:colOff>
                    <xdr:row>11</xdr:row>
                    <xdr:rowOff>127000</xdr:rowOff>
                  </from>
                  <to>
                    <xdr:col>1</xdr:col>
                    <xdr:colOff>406400</xdr:colOff>
                    <xdr:row>13</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88900</xdr:colOff>
                    <xdr:row>12</xdr:row>
                    <xdr:rowOff>114300</xdr:rowOff>
                  </from>
                  <to>
                    <xdr:col>1</xdr:col>
                    <xdr:colOff>406400</xdr:colOff>
                    <xdr:row>14</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88900</xdr:colOff>
                    <xdr:row>13</xdr:row>
                    <xdr:rowOff>114300</xdr:rowOff>
                  </from>
                  <to>
                    <xdr:col>1</xdr:col>
                    <xdr:colOff>406400</xdr:colOff>
                    <xdr:row>15</xdr:row>
                    <xdr:rowOff>88900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88900</xdr:colOff>
                    <xdr:row>14</xdr:row>
                    <xdr:rowOff>114300</xdr:rowOff>
                  </from>
                  <to>
                    <xdr:col>1</xdr:col>
                    <xdr:colOff>406400</xdr:colOff>
                    <xdr:row>16</xdr:row>
                    <xdr:rowOff>88900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6186-A85F-8243-8CC4-7F94733A3BD4}">
  <dimension ref="A1:I176"/>
  <sheetViews>
    <sheetView tabSelected="1" topLeftCell="A23" zoomScale="150" zoomScaleNormal="150" zoomScaleSheetLayoutView="150" zoomScalePageLayoutView="150" workbookViewId="0">
      <selection activeCell="A5" sqref="A5"/>
    </sheetView>
  </sheetViews>
  <sheetFormatPr baseColWidth="10" defaultColWidth="10.83203125" defaultRowHeight="16" x14ac:dyDescent="0.2"/>
  <cols>
    <col min="1" max="1" width="6" style="17" customWidth="1"/>
    <col min="2" max="2" width="19.83203125" customWidth="1"/>
    <col min="3" max="4" width="7.1640625" style="18" customWidth="1"/>
    <col min="5" max="5" width="3" customWidth="1"/>
    <col min="6" max="6" width="6" style="23" customWidth="1"/>
    <col min="7" max="7" width="19.83203125" customWidth="1"/>
    <col min="8" max="8" width="7.1640625" style="24" customWidth="1"/>
    <col min="9" max="9" width="7.1640625" style="18" customWidth="1"/>
  </cols>
  <sheetData>
    <row r="1" spans="1:9" s="12" customFormat="1" ht="9" customHeight="1" x14ac:dyDescent="0.15">
      <c r="A1" s="23"/>
      <c r="C1" s="23"/>
      <c r="D1" s="23"/>
      <c r="F1" s="23"/>
      <c r="H1" s="23" t="s">
        <v>234</v>
      </c>
      <c r="I1" s="23" t="s">
        <v>235</v>
      </c>
    </row>
    <row r="2" spans="1:9" ht="15" x14ac:dyDescent="0.2">
      <c r="F2" s="38" t="s">
        <v>233</v>
      </c>
      <c r="G2" s="39">
        <f>'Cover Sheet'!B8</f>
        <v>0</v>
      </c>
      <c r="H2" s="37">
        <f>'Cover Sheet'!B11</f>
        <v>45375</v>
      </c>
      <c r="I2" s="37">
        <f>'Cover Sheet'!E11</f>
        <v>45376</v>
      </c>
    </row>
    <row r="3" spans="1:9" ht="15" x14ac:dyDescent="0.2">
      <c r="A3" s="23" t="s">
        <v>221</v>
      </c>
      <c r="B3" s="23" t="s">
        <v>223</v>
      </c>
      <c r="C3" s="24" t="s">
        <v>214</v>
      </c>
      <c r="D3" s="24" t="s">
        <v>222</v>
      </c>
      <c r="E3" s="12"/>
      <c r="F3" s="23" t="s">
        <v>221</v>
      </c>
      <c r="G3" s="23" t="s">
        <v>223</v>
      </c>
      <c r="H3" s="24" t="s">
        <v>214</v>
      </c>
      <c r="I3" s="24" t="s">
        <v>222</v>
      </c>
    </row>
    <row r="4" spans="1:9" ht="15" x14ac:dyDescent="0.2">
      <c r="A4" s="25" t="s">
        <v>16</v>
      </c>
      <c r="B4" s="12"/>
      <c r="C4" s="24"/>
      <c r="D4" s="24"/>
      <c r="E4" s="12"/>
      <c r="F4" s="25" t="s">
        <v>37</v>
      </c>
      <c r="G4" s="12"/>
      <c r="I4" s="24"/>
    </row>
    <row r="5" spans="1:9" ht="16" customHeight="1" x14ac:dyDescent="0.2">
      <c r="A5" s="32"/>
      <c r="B5" s="26" t="s">
        <v>17</v>
      </c>
      <c r="C5" s="27">
        <v>3</v>
      </c>
      <c r="D5" s="27">
        <f>A5*C5</f>
        <v>0</v>
      </c>
      <c r="E5" s="12"/>
      <c r="F5" s="32"/>
      <c r="G5" s="26" t="s">
        <v>101</v>
      </c>
      <c r="H5" s="27">
        <v>20</v>
      </c>
      <c r="I5" s="27">
        <f t="shared" ref="I5:I16" si="0">F5*H5</f>
        <v>0</v>
      </c>
    </row>
    <row r="6" spans="1:9" ht="15" x14ac:dyDescent="0.2">
      <c r="A6" s="32"/>
      <c r="B6" s="26" t="s">
        <v>18</v>
      </c>
      <c r="C6" s="27" t="s">
        <v>24</v>
      </c>
      <c r="D6" s="27"/>
      <c r="E6" s="12"/>
      <c r="F6" s="32"/>
      <c r="G6" s="26" t="s">
        <v>102</v>
      </c>
      <c r="H6" s="27">
        <v>10</v>
      </c>
      <c r="I6" s="27">
        <f t="shared" si="0"/>
        <v>0</v>
      </c>
    </row>
    <row r="7" spans="1:9" ht="15" x14ac:dyDescent="0.2">
      <c r="A7" s="32"/>
      <c r="B7" s="26" t="s">
        <v>19</v>
      </c>
      <c r="C7" s="27">
        <v>1.5</v>
      </c>
      <c r="D7" s="27">
        <f>A7*C7</f>
        <v>0</v>
      </c>
      <c r="E7" s="12"/>
      <c r="F7" s="32"/>
      <c r="G7" s="26" t="s">
        <v>103</v>
      </c>
      <c r="H7" s="27">
        <v>15</v>
      </c>
      <c r="I7" s="27">
        <f t="shared" si="0"/>
        <v>0</v>
      </c>
    </row>
    <row r="8" spans="1:9" ht="15" x14ac:dyDescent="0.2">
      <c r="A8" s="32"/>
      <c r="B8" s="26" t="s">
        <v>20</v>
      </c>
      <c r="C8" s="27">
        <v>1.5</v>
      </c>
      <c r="D8" s="27">
        <f>A8*C8</f>
        <v>0</v>
      </c>
      <c r="E8" s="12"/>
      <c r="F8" s="32"/>
      <c r="G8" s="26" t="s">
        <v>104</v>
      </c>
      <c r="H8" s="27">
        <v>20</v>
      </c>
      <c r="I8" s="27">
        <f t="shared" si="0"/>
        <v>0</v>
      </c>
    </row>
    <row r="9" spans="1:9" x14ac:dyDescent="0.2">
      <c r="A9" s="32"/>
      <c r="B9" s="26" t="s">
        <v>21</v>
      </c>
      <c r="C9" s="27">
        <v>3</v>
      </c>
      <c r="D9" s="27">
        <f>A9*C9</f>
        <v>0</v>
      </c>
      <c r="E9" s="12"/>
      <c r="F9" s="32"/>
      <c r="G9" s="26" t="s">
        <v>105</v>
      </c>
      <c r="H9" s="27">
        <v>5</v>
      </c>
      <c r="I9" s="27">
        <f t="shared" si="0"/>
        <v>0</v>
      </c>
    </row>
    <row r="10" spans="1:9" ht="15" x14ac:dyDescent="0.2">
      <c r="A10" s="32"/>
      <c r="B10" s="26" t="s">
        <v>22</v>
      </c>
      <c r="C10" s="27">
        <v>2</v>
      </c>
      <c r="D10" s="27">
        <f>A10*C10</f>
        <v>0</v>
      </c>
      <c r="E10" s="12"/>
      <c r="F10" s="32"/>
      <c r="G10" s="26" t="s">
        <v>106</v>
      </c>
      <c r="H10" s="27">
        <v>5</v>
      </c>
      <c r="I10" s="27">
        <f t="shared" si="0"/>
        <v>0</v>
      </c>
    </row>
    <row r="11" spans="1:9" ht="15" x14ac:dyDescent="0.2">
      <c r="A11" s="32"/>
      <c r="B11" s="26" t="s">
        <v>23</v>
      </c>
      <c r="C11" s="27">
        <v>1</v>
      </c>
      <c r="D11" s="27">
        <f>A11*C11</f>
        <v>0</v>
      </c>
      <c r="E11" s="12"/>
      <c r="F11" s="32"/>
      <c r="G11" s="26" t="s">
        <v>107</v>
      </c>
      <c r="H11" s="27">
        <v>20</v>
      </c>
      <c r="I11" s="27">
        <f t="shared" si="0"/>
        <v>0</v>
      </c>
    </row>
    <row r="12" spans="1:9" ht="15" x14ac:dyDescent="0.2">
      <c r="A12" s="23"/>
      <c r="B12" s="12"/>
      <c r="C12" s="24"/>
      <c r="D12" s="24"/>
      <c r="E12" s="12"/>
      <c r="F12" s="32"/>
      <c r="G12" s="26" t="s">
        <v>108</v>
      </c>
      <c r="H12" s="27">
        <v>30</v>
      </c>
      <c r="I12" s="27">
        <f t="shared" si="0"/>
        <v>0</v>
      </c>
    </row>
    <row r="13" spans="1:9" ht="15" x14ac:dyDescent="0.2">
      <c r="A13" s="25" t="s">
        <v>25</v>
      </c>
      <c r="B13" s="12"/>
      <c r="C13" s="24"/>
      <c r="D13" s="24"/>
      <c r="E13" s="12"/>
      <c r="F13" s="32"/>
      <c r="G13" s="26" t="s">
        <v>109</v>
      </c>
      <c r="H13" s="27">
        <v>35</v>
      </c>
      <c r="I13" s="27">
        <f t="shared" si="0"/>
        <v>0</v>
      </c>
    </row>
    <row r="14" spans="1:9" ht="15" x14ac:dyDescent="0.2">
      <c r="A14" s="32"/>
      <c r="B14" s="26" t="s">
        <v>33</v>
      </c>
      <c r="C14" s="27">
        <v>35</v>
      </c>
      <c r="D14" s="27">
        <f t="shared" ref="D14:D22" si="1">A14*C14</f>
        <v>0</v>
      </c>
      <c r="E14" s="12"/>
      <c r="F14" s="32"/>
      <c r="G14" s="26" t="s">
        <v>110</v>
      </c>
      <c r="H14" s="27">
        <v>35</v>
      </c>
      <c r="I14" s="27">
        <f t="shared" si="0"/>
        <v>0</v>
      </c>
    </row>
    <row r="15" spans="1:9" ht="15" x14ac:dyDescent="0.2">
      <c r="A15" s="32"/>
      <c r="B15" s="26" t="s">
        <v>229</v>
      </c>
      <c r="C15" s="27">
        <v>6</v>
      </c>
      <c r="D15" s="27">
        <f t="shared" si="1"/>
        <v>0</v>
      </c>
      <c r="E15" s="12"/>
      <c r="F15" s="32"/>
      <c r="G15" s="26" t="s">
        <v>111</v>
      </c>
      <c r="H15" s="27">
        <v>35</v>
      </c>
      <c r="I15" s="27">
        <f t="shared" si="0"/>
        <v>0</v>
      </c>
    </row>
    <row r="16" spans="1:9" ht="15" x14ac:dyDescent="0.2">
      <c r="A16" s="32"/>
      <c r="B16" s="26" t="s">
        <v>32</v>
      </c>
      <c r="C16" s="27">
        <v>5</v>
      </c>
      <c r="D16" s="27">
        <f t="shared" si="1"/>
        <v>0</v>
      </c>
      <c r="E16" s="12"/>
      <c r="F16" s="32"/>
      <c r="G16" s="26" t="s">
        <v>112</v>
      </c>
      <c r="H16" s="27">
        <v>25</v>
      </c>
      <c r="I16" s="27">
        <f t="shared" si="0"/>
        <v>0</v>
      </c>
    </row>
    <row r="17" spans="1:9" ht="15" x14ac:dyDescent="0.2">
      <c r="A17" s="32"/>
      <c r="B17" s="26" t="s">
        <v>31</v>
      </c>
      <c r="C17" s="27">
        <v>150</v>
      </c>
      <c r="D17" s="27">
        <f t="shared" si="1"/>
        <v>0</v>
      </c>
      <c r="E17" s="12"/>
      <c r="G17" s="12"/>
      <c r="I17" s="24"/>
    </row>
    <row r="18" spans="1:9" x14ac:dyDescent="0.2">
      <c r="A18" s="32"/>
      <c r="B18" s="26" t="s">
        <v>30</v>
      </c>
      <c r="C18" s="27">
        <v>6</v>
      </c>
      <c r="D18" s="27">
        <f t="shared" si="1"/>
        <v>0</v>
      </c>
      <c r="E18" s="12"/>
      <c r="F18" s="25" t="s">
        <v>38</v>
      </c>
      <c r="G18" s="12"/>
      <c r="I18" s="24"/>
    </row>
    <row r="19" spans="1:9" x14ac:dyDescent="0.2">
      <c r="A19" s="32"/>
      <c r="B19" s="26" t="s">
        <v>29</v>
      </c>
      <c r="C19" s="27">
        <v>10</v>
      </c>
      <c r="D19" s="27">
        <f t="shared" si="1"/>
        <v>0</v>
      </c>
      <c r="E19" s="12"/>
      <c r="F19" s="32"/>
      <c r="G19" s="26" t="s">
        <v>113</v>
      </c>
      <c r="H19" s="27">
        <v>50</v>
      </c>
      <c r="I19" s="27">
        <f>F19*H19</f>
        <v>0</v>
      </c>
    </row>
    <row r="20" spans="1:9" ht="15" x14ac:dyDescent="0.2">
      <c r="A20" s="32"/>
      <c r="B20" s="26" t="s">
        <v>28</v>
      </c>
      <c r="C20" s="27">
        <v>3.5</v>
      </c>
      <c r="D20" s="27">
        <f t="shared" si="1"/>
        <v>0</v>
      </c>
      <c r="E20" s="12"/>
      <c r="F20" s="32"/>
      <c r="G20" s="26" t="s">
        <v>114</v>
      </c>
      <c r="H20" s="27">
        <v>25</v>
      </c>
      <c r="I20" s="27">
        <f>F20*H20</f>
        <v>0</v>
      </c>
    </row>
    <row r="21" spans="1:9" x14ac:dyDescent="0.2">
      <c r="A21" s="32"/>
      <c r="B21" s="26" t="s">
        <v>27</v>
      </c>
      <c r="C21" s="27">
        <v>4</v>
      </c>
      <c r="D21" s="27">
        <f t="shared" si="1"/>
        <v>0</v>
      </c>
      <c r="E21" s="12"/>
      <c r="F21" s="32"/>
      <c r="G21" s="26" t="s">
        <v>115</v>
      </c>
      <c r="H21" s="27">
        <v>60</v>
      </c>
      <c r="I21" s="27">
        <f>F21*H21</f>
        <v>0</v>
      </c>
    </row>
    <row r="22" spans="1:9" ht="15" x14ac:dyDescent="0.2">
      <c r="A22" s="32"/>
      <c r="B22" s="26" t="s">
        <v>26</v>
      </c>
      <c r="C22" s="27">
        <v>55</v>
      </c>
      <c r="D22" s="27">
        <f t="shared" si="1"/>
        <v>0</v>
      </c>
      <c r="E22" s="12"/>
      <c r="F22" s="32"/>
      <c r="G22" s="26" t="s">
        <v>116</v>
      </c>
      <c r="H22" s="27">
        <v>110</v>
      </c>
      <c r="I22" s="27">
        <f>F22*H22</f>
        <v>0</v>
      </c>
    </row>
    <row r="23" spans="1:9" x14ac:dyDescent="0.2">
      <c r="A23" s="23"/>
      <c r="B23" s="12"/>
      <c r="C23" s="24"/>
      <c r="D23" s="24"/>
      <c r="E23" s="12"/>
      <c r="F23" s="32"/>
      <c r="G23" s="26" t="s">
        <v>117</v>
      </c>
      <c r="H23" s="27">
        <v>65</v>
      </c>
      <c r="I23" s="27">
        <f>F23*H23</f>
        <v>0</v>
      </c>
    </row>
    <row r="24" spans="1:9" ht="15" x14ac:dyDescent="0.2">
      <c r="A24" s="25" t="s">
        <v>36</v>
      </c>
      <c r="B24" s="12"/>
      <c r="C24" s="24"/>
      <c r="D24" s="24"/>
      <c r="E24" s="12"/>
      <c r="G24" s="12"/>
      <c r="I24" s="24"/>
    </row>
    <row r="25" spans="1:9" ht="15" x14ac:dyDescent="0.2">
      <c r="A25" s="32"/>
      <c r="B25" s="26" t="s">
        <v>83</v>
      </c>
      <c r="C25" s="27">
        <v>10</v>
      </c>
      <c r="D25" s="27">
        <f t="shared" ref="D25:D35" si="2">A25*C25</f>
        <v>0</v>
      </c>
      <c r="E25" s="12"/>
      <c r="F25" s="25" t="s">
        <v>39</v>
      </c>
      <c r="G25" s="12"/>
      <c r="I25" s="24"/>
    </row>
    <row r="26" spans="1:9" x14ac:dyDescent="0.2">
      <c r="A26" s="32"/>
      <c r="B26" s="26" t="s">
        <v>84</v>
      </c>
      <c r="C26" s="27">
        <v>25</v>
      </c>
      <c r="D26" s="27">
        <f t="shared" si="2"/>
        <v>0</v>
      </c>
      <c r="E26" s="12"/>
      <c r="F26" s="32"/>
      <c r="G26" s="26" t="s">
        <v>118</v>
      </c>
      <c r="H26" s="27">
        <v>6</v>
      </c>
      <c r="I26" s="27">
        <f t="shared" ref="I26:I32" si="3">F26*H26</f>
        <v>0</v>
      </c>
    </row>
    <row r="27" spans="1:9" x14ac:dyDescent="0.2">
      <c r="A27" s="32"/>
      <c r="B27" s="26" t="s">
        <v>85</v>
      </c>
      <c r="C27" s="27">
        <v>3</v>
      </c>
      <c r="D27" s="27">
        <f t="shared" si="2"/>
        <v>0</v>
      </c>
      <c r="E27" s="12"/>
      <c r="F27" s="32"/>
      <c r="G27" s="26" t="s">
        <v>119</v>
      </c>
      <c r="H27" s="27">
        <v>8</v>
      </c>
      <c r="I27" s="27">
        <f t="shared" si="3"/>
        <v>0</v>
      </c>
    </row>
    <row r="28" spans="1:9" x14ac:dyDescent="0.2">
      <c r="A28" s="32"/>
      <c r="B28" s="26" t="s">
        <v>86</v>
      </c>
      <c r="C28" s="27">
        <v>3</v>
      </c>
      <c r="D28" s="27">
        <f t="shared" si="2"/>
        <v>0</v>
      </c>
      <c r="E28" s="12"/>
      <c r="F28" s="32"/>
      <c r="G28" s="26" t="s">
        <v>120</v>
      </c>
      <c r="H28" s="27">
        <v>9</v>
      </c>
      <c r="I28" s="27">
        <f t="shared" si="3"/>
        <v>0</v>
      </c>
    </row>
    <row r="29" spans="1:9" x14ac:dyDescent="0.2">
      <c r="A29" s="32"/>
      <c r="B29" s="26" t="s">
        <v>87</v>
      </c>
      <c r="C29" s="27">
        <v>7</v>
      </c>
      <c r="D29" s="27">
        <f t="shared" si="2"/>
        <v>0</v>
      </c>
      <c r="E29" s="12"/>
      <c r="F29" s="32"/>
      <c r="G29" s="26" t="s">
        <v>121</v>
      </c>
      <c r="H29" s="27">
        <v>10</v>
      </c>
      <c r="I29" s="27">
        <f t="shared" si="3"/>
        <v>0</v>
      </c>
    </row>
    <row r="30" spans="1:9" x14ac:dyDescent="0.2">
      <c r="A30" s="32"/>
      <c r="B30" s="26" t="s">
        <v>88</v>
      </c>
      <c r="C30" s="27">
        <v>99</v>
      </c>
      <c r="D30" s="27">
        <f t="shared" si="2"/>
        <v>0</v>
      </c>
      <c r="E30" s="12"/>
      <c r="F30" s="32"/>
      <c r="G30" s="26" t="s">
        <v>122</v>
      </c>
      <c r="H30" s="27">
        <v>14</v>
      </c>
      <c r="I30" s="27">
        <f t="shared" si="3"/>
        <v>0</v>
      </c>
    </row>
    <row r="31" spans="1:9" x14ac:dyDescent="0.2">
      <c r="A31" s="32"/>
      <c r="B31" s="26" t="s">
        <v>89</v>
      </c>
      <c r="C31" s="27">
        <v>35</v>
      </c>
      <c r="D31" s="27">
        <f t="shared" si="2"/>
        <v>0</v>
      </c>
      <c r="E31" s="12"/>
      <c r="F31" s="32"/>
      <c r="G31" s="26" t="s">
        <v>123</v>
      </c>
      <c r="H31" s="27">
        <v>16</v>
      </c>
      <c r="I31" s="27">
        <f t="shared" si="3"/>
        <v>0</v>
      </c>
    </row>
    <row r="32" spans="1:9" x14ac:dyDescent="0.2">
      <c r="A32" s="32"/>
      <c r="B32" s="26" t="s">
        <v>90</v>
      </c>
      <c r="C32" s="27">
        <v>15</v>
      </c>
      <c r="D32" s="27">
        <f t="shared" si="2"/>
        <v>0</v>
      </c>
      <c r="E32" s="12"/>
      <c r="F32" s="32"/>
      <c r="G32" s="26" t="s">
        <v>124</v>
      </c>
      <c r="H32" s="27">
        <v>18</v>
      </c>
      <c r="I32" s="27">
        <f t="shared" si="3"/>
        <v>0</v>
      </c>
    </row>
    <row r="33" spans="1:9" ht="15" x14ac:dyDescent="0.2">
      <c r="A33" s="32"/>
      <c r="B33" s="26" t="s">
        <v>91</v>
      </c>
      <c r="C33" s="27">
        <v>10</v>
      </c>
      <c r="D33" s="27">
        <f t="shared" si="2"/>
        <v>0</v>
      </c>
      <c r="E33" s="12"/>
      <c r="G33" s="12"/>
      <c r="I33" s="24"/>
    </row>
    <row r="34" spans="1:9" ht="15" x14ac:dyDescent="0.2">
      <c r="A34" s="32"/>
      <c r="B34" s="26" t="s">
        <v>92</v>
      </c>
      <c r="C34" s="27">
        <v>80</v>
      </c>
      <c r="D34" s="27">
        <f t="shared" si="2"/>
        <v>0</v>
      </c>
      <c r="E34" s="12"/>
      <c r="F34" s="25" t="s">
        <v>40</v>
      </c>
      <c r="G34" s="12"/>
      <c r="I34" s="24"/>
    </row>
    <row r="35" spans="1:9" ht="15" x14ac:dyDescent="0.2">
      <c r="A35" s="32"/>
      <c r="B35" s="26" t="s">
        <v>93</v>
      </c>
      <c r="C35" s="27">
        <v>5</v>
      </c>
      <c r="D35" s="27">
        <f t="shared" si="2"/>
        <v>0</v>
      </c>
      <c r="E35" s="12"/>
      <c r="F35" s="32"/>
      <c r="G35" s="26" t="s">
        <v>41</v>
      </c>
      <c r="H35" s="27">
        <v>60</v>
      </c>
      <c r="I35" s="27">
        <f t="shared" ref="I35:I47" si="4">F35*H35</f>
        <v>0</v>
      </c>
    </row>
    <row r="36" spans="1:9" ht="15" x14ac:dyDescent="0.2">
      <c r="A36" s="23"/>
      <c r="B36" s="12"/>
      <c r="C36" s="24"/>
      <c r="D36" s="24"/>
      <c r="E36" s="12"/>
      <c r="F36" s="32"/>
      <c r="G36" s="26" t="s">
        <v>42</v>
      </c>
      <c r="H36" s="27">
        <v>80</v>
      </c>
      <c r="I36" s="27">
        <f t="shared" si="4"/>
        <v>0</v>
      </c>
    </row>
    <row r="37" spans="1:9" ht="15" x14ac:dyDescent="0.2">
      <c r="A37" s="25" t="s">
        <v>34</v>
      </c>
      <c r="B37" s="12"/>
      <c r="C37" s="24"/>
      <c r="D37" s="24"/>
      <c r="E37" s="12"/>
      <c r="F37" s="32"/>
      <c r="G37" s="26" t="s">
        <v>43</v>
      </c>
      <c r="H37" s="27">
        <v>200</v>
      </c>
      <c r="I37" s="27">
        <f t="shared" si="4"/>
        <v>0</v>
      </c>
    </row>
    <row r="38" spans="1:9" ht="15" x14ac:dyDescent="0.2">
      <c r="A38" s="32"/>
      <c r="B38" s="26" t="s">
        <v>35</v>
      </c>
      <c r="C38" s="27">
        <v>15</v>
      </c>
      <c r="D38" s="27">
        <f t="shared" ref="D38:D46" si="5">A38*C38</f>
        <v>0</v>
      </c>
      <c r="E38" s="12"/>
      <c r="F38" s="32"/>
      <c r="G38" s="26" t="s">
        <v>44</v>
      </c>
      <c r="H38" s="27">
        <v>225</v>
      </c>
      <c r="I38" s="27">
        <f t="shared" si="4"/>
        <v>0</v>
      </c>
    </row>
    <row r="39" spans="1:9" ht="15" x14ac:dyDescent="0.2">
      <c r="A39" s="32"/>
      <c r="B39" s="26" t="s">
        <v>94</v>
      </c>
      <c r="C39" s="27">
        <v>10</v>
      </c>
      <c r="D39" s="27">
        <f t="shared" si="5"/>
        <v>0</v>
      </c>
      <c r="E39" s="12"/>
      <c r="F39" s="32"/>
      <c r="G39" s="26" t="s">
        <v>45</v>
      </c>
      <c r="H39" s="27">
        <v>5</v>
      </c>
      <c r="I39" s="27">
        <f t="shared" si="4"/>
        <v>0</v>
      </c>
    </row>
    <row r="40" spans="1:9" x14ac:dyDescent="0.2">
      <c r="A40" s="32"/>
      <c r="B40" s="26" t="s">
        <v>95</v>
      </c>
      <c r="C40" s="27">
        <v>5</v>
      </c>
      <c r="D40" s="27">
        <f t="shared" si="5"/>
        <v>0</v>
      </c>
      <c r="E40" s="12"/>
      <c r="F40" s="32"/>
      <c r="G40" s="26" t="s">
        <v>46</v>
      </c>
      <c r="H40" s="27">
        <v>4</v>
      </c>
      <c r="I40" s="27">
        <f t="shared" si="4"/>
        <v>0</v>
      </c>
    </row>
    <row r="41" spans="1:9" x14ac:dyDescent="0.2">
      <c r="A41" s="32"/>
      <c r="B41" s="26" t="s">
        <v>96</v>
      </c>
      <c r="C41" s="27">
        <v>6</v>
      </c>
      <c r="D41" s="27">
        <f t="shared" si="5"/>
        <v>0</v>
      </c>
      <c r="E41" s="12"/>
      <c r="F41" s="32"/>
      <c r="G41" s="26" t="s">
        <v>47</v>
      </c>
      <c r="H41" s="27">
        <v>5</v>
      </c>
      <c r="I41" s="27">
        <f t="shared" si="4"/>
        <v>0</v>
      </c>
    </row>
    <row r="42" spans="1:9" x14ac:dyDescent="0.2">
      <c r="A42" s="32"/>
      <c r="B42" s="26" t="s">
        <v>97</v>
      </c>
      <c r="C42" s="27">
        <v>7</v>
      </c>
      <c r="D42" s="27">
        <f t="shared" si="5"/>
        <v>0</v>
      </c>
      <c r="E42" s="12"/>
      <c r="F42" s="32"/>
      <c r="G42" s="26" t="s">
        <v>48</v>
      </c>
      <c r="H42" s="27">
        <v>6</v>
      </c>
      <c r="I42" s="27">
        <f t="shared" si="4"/>
        <v>0</v>
      </c>
    </row>
    <row r="43" spans="1:9" x14ac:dyDescent="0.2">
      <c r="A43" s="32"/>
      <c r="B43" s="26" t="s">
        <v>98</v>
      </c>
      <c r="C43" s="27">
        <v>5</v>
      </c>
      <c r="D43" s="27">
        <f t="shared" si="5"/>
        <v>0</v>
      </c>
      <c r="E43" s="12"/>
      <c r="F43" s="32"/>
      <c r="G43" s="26" t="s">
        <v>49</v>
      </c>
      <c r="H43" s="27">
        <v>2</v>
      </c>
      <c r="I43" s="27">
        <f t="shared" si="4"/>
        <v>0</v>
      </c>
    </row>
    <row r="44" spans="1:9" x14ac:dyDescent="0.2">
      <c r="A44" s="32"/>
      <c r="B44" s="26" t="s">
        <v>232</v>
      </c>
      <c r="C44" s="27">
        <v>15</v>
      </c>
      <c r="D44" s="27">
        <f t="shared" si="5"/>
        <v>0</v>
      </c>
      <c r="E44" s="12"/>
      <c r="F44" s="32"/>
      <c r="G44" s="26" t="s">
        <v>50</v>
      </c>
      <c r="H44" s="27">
        <v>10</v>
      </c>
      <c r="I44" s="27">
        <f t="shared" si="4"/>
        <v>0</v>
      </c>
    </row>
    <row r="45" spans="1:9" x14ac:dyDescent="0.2">
      <c r="A45" s="32"/>
      <c r="B45" s="26" t="s">
        <v>99</v>
      </c>
      <c r="C45" s="27">
        <v>15</v>
      </c>
      <c r="D45" s="27">
        <f t="shared" si="5"/>
        <v>0</v>
      </c>
      <c r="E45" s="12"/>
      <c r="F45" s="32"/>
      <c r="G45" s="26" t="s">
        <v>51</v>
      </c>
      <c r="H45" s="27">
        <v>15</v>
      </c>
      <c r="I45" s="27">
        <f t="shared" si="4"/>
        <v>0</v>
      </c>
    </row>
    <row r="46" spans="1:9" x14ac:dyDescent="0.2">
      <c r="A46" s="32"/>
      <c r="B46" s="26" t="s">
        <v>100</v>
      </c>
      <c r="C46" s="27">
        <v>5</v>
      </c>
      <c r="D46" s="27">
        <f t="shared" si="5"/>
        <v>0</v>
      </c>
      <c r="E46" s="12"/>
      <c r="F46" s="32"/>
      <c r="G46" s="26" t="s">
        <v>52</v>
      </c>
      <c r="H46" s="27">
        <v>25</v>
      </c>
      <c r="I46" s="27">
        <f t="shared" si="4"/>
        <v>0</v>
      </c>
    </row>
    <row r="47" spans="1:9" x14ac:dyDescent="0.2">
      <c r="A47" s="23"/>
      <c r="B47" s="12"/>
      <c r="C47" s="24"/>
      <c r="D47" s="24"/>
      <c r="E47" s="12"/>
      <c r="F47" s="32"/>
      <c r="G47" s="26" t="s">
        <v>127</v>
      </c>
      <c r="H47" s="27">
        <v>2</v>
      </c>
      <c r="I47" s="27">
        <f t="shared" si="4"/>
        <v>0</v>
      </c>
    </row>
    <row r="48" spans="1:9" x14ac:dyDescent="0.2">
      <c r="A48" s="23" t="s">
        <v>221</v>
      </c>
      <c r="B48" s="23" t="s">
        <v>223</v>
      </c>
      <c r="C48" s="24" t="s">
        <v>214</v>
      </c>
      <c r="D48" s="24" t="s">
        <v>222</v>
      </c>
      <c r="E48" s="12"/>
      <c r="F48" s="23" t="s">
        <v>221</v>
      </c>
      <c r="G48" s="23" t="s">
        <v>223</v>
      </c>
      <c r="H48" s="24" t="s">
        <v>214</v>
      </c>
      <c r="I48" s="24" t="s">
        <v>222</v>
      </c>
    </row>
    <row r="49" spans="1:9" x14ac:dyDescent="0.2">
      <c r="A49" s="25" t="s">
        <v>63</v>
      </c>
      <c r="B49" s="12"/>
      <c r="C49" s="24"/>
      <c r="D49" s="24"/>
      <c r="E49" s="12"/>
      <c r="F49" s="25" t="s">
        <v>76</v>
      </c>
      <c r="G49" s="12"/>
      <c r="I49" s="24"/>
    </row>
    <row r="50" spans="1:9" x14ac:dyDescent="0.2">
      <c r="A50" s="32"/>
      <c r="B50" s="26" t="s">
        <v>53</v>
      </c>
      <c r="C50" s="27">
        <v>4</v>
      </c>
      <c r="D50" s="27">
        <f>A50*C50</f>
        <v>0</v>
      </c>
      <c r="E50" s="12"/>
      <c r="F50" s="32"/>
      <c r="G50" s="26" t="s">
        <v>172</v>
      </c>
      <c r="H50" s="27">
        <v>2</v>
      </c>
      <c r="I50" s="27">
        <f t="shared" ref="I50:I57" si="6">F50*H50</f>
        <v>0</v>
      </c>
    </row>
    <row r="51" spans="1:9" x14ac:dyDescent="0.2">
      <c r="A51" s="32"/>
      <c r="B51" s="26" t="s">
        <v>54</v>
      </c>
      <c r="C51" s="27">
        <v>20</v>
      </c>
      <c r="D51" s="27">
        <f>A51*C51</f>
        <v>0</v>
      </c>
      <c r="E51" s="12"/>
      <c r="F51" s="32"/>
      <c r="G51" s="26" t="s">
        <v>171</v>
      </c>
      <c r="H51" s="27">
        <v>4</v>
      </c>
      <c r="I51" s="27">
        <f t="shared" si="6"/>
        <v>0</v>
      </c>
    </row>
    <row r="52" spans="1:9" x14ac:dyDescent="0.2">
      <c r="A52" s="23"/>
      <c r="B52" s="12"/>
      <c r="C52" s="24"/>
      <c r="D52" s="24"/>
      <c r="E52" s="12"/>
      <c r="F52" s="32"/>
      <c r="G52" s="26" t="s">
        <v>170</v>
      </c>
      <c r="H52" s="27">
        <v>2</v>
      </c>
      <c r="I52" s="27">
        <f t="shared" si="6"/>
        <v>0</v>
      </c>
    </row>
    <row r="53" spans="1:9" x14ac:dyDescent="0.2">
      <c r="A53" s="25" t="s">
        <v>55</v>
      </c>
      <c r="B53" s="12"/>
      <c r="C53" s="24"/>
      <c r="D53" s="24"/>
      <c r="E53" s="12"/>
      <c r="F53" s="32"/>
      <c r="G53" s="26" t="s">
        <v>169</v>
      </c>
      <c r="H53" s="27">
        <v>2</v>
      </c>
      <c r="I53" s="27">
        <f t="shared" si="6"/>
        <v>0</v>
      </c>
    </row>
    <row r="54" spans="1:9" x14ac:dyDescent="0.2">
      <c r="A54" s="32"/>
      <c r="B54" s="26" t="s">
        <v>56</v>
      </c>
      <c r="C54" s="27">
        <v>2</v>
      </c>
      <c r="D54" s="27">
        <f>A54*C54</f>
        <v>0</v>
      </c>
      <c r="E54" s="12"/>
      <c r="F54" s="32"/>
      <c r="G54" s="26" t="s">
        <v>168</v>
      </c>
      <c r="H54" s="27">
        <v>8</v>
      </c>
      <c r="I54" s="27">
        <f t="shared" si="6"/>
        <v>0</v>
      </c>
    </row>
    <row r="55" spans="1:9" x14ac:dyDescent="0.2">
      <c r="A55" s="32"/>
      <c r="B55" s="26" t="s">
        <v>57</v>
      </c>
      <c r="C55" s="27">
        <v>2.5</v>
      </c>
      <c r="D55" s="27">
        <f>A55*C55</f>
        <v>0</v>
      </c>
      <c r="E55" s="12"/>
      <c r="F55" s="32"/>
      <c r="G55" s="26" t="s">
        <v>167</v>
      </c>
      <c r="H55" s="27">
        <v>2</v>
      </c>
      <c r="I55" s="27">
        <f t="shared" si="6"/>
        <v>0</v>
      </c>
    </row>
    <row r="56" spans="1:9" x14ac:dyDescent="0.2">
      <c r="A56" s="32"/>
      <c r="B56" s="26" t="s">
        <v>58</v>
      </c>
      <c r="C56" s="27">
        <v>2</v>
      </c>
      <c r="D56" s="27">
        <f>A56*C56</f>
        <v>0</v>
      </c>
      <c r="E56" s="12"/>
      <c r="F56" s="32"/>
      <c r="G56" s="26" t="s">
        <v>166</v>
      </c>
      <c r="H56" s="27">
        <v>3</v>
      </c>
      <c r="I56" s="27">
        <f t="shared" si="6"/>
        <v>0</v>
      </c>
    </row>
    <row r="57" spans="1:9" x14ac:dyDescent="0.2">
      <c r="A57" s="32"/>
      <c r="B57" s="26" t="s">
        <v>59</v>
      </c>
      <c r="C57" s="27">
        <v>2</v>
      </c>
      <c r="D57" s="27">
        <f t="shared" ref="D57:D81" si="7">A57*C57</f>
        <v>0</v>
      </c>
      <c r="E57" s="12"/>
      <c r="F57" s="32"/>
      <c r="G57" s="26" t="s">
        <v>165</v>
      </c>
      <c r="H57" s="27">
        <v>3</v>
      </c>
      <c r="I57" s="27">
        <f t="shared" si="6"/>
        <v>0</v>
      </c>
    </row>
    <row r="58" spans="1:9" x14ac:dyDescent="0.2">
      <c r="A58" s="32"/>
      <c r="B58" s="26" t="s">
        <v>60</v>
      </c>
      <c r="C58" s="27">
        <v>1.5</v>
      </c>
      <c r="D58" s="27">
        <f t="shared" si="7"/>
        <v>0</v>
      </c>
      <c r="E58" s="12"/>
      <c r="F58" s="32"/>
      <c r="G58" s="26" t="s">
        <v>164</v>
      </c>
      <c r="H58" s="27">
        <v>3</v>
      </c>
      <c r="I58" s="27">
        <f t="shared" ref="I58:I70" si="8">F58*H58</f>
        <v>0</v>
      </c>
    </row>
    <row r="59" spans="1:9" x14ac:dyDescent="0.2">
      <c r="A59" s="32"/>
      <c r="B59" s="26" t="s">
        <v>61</v>
      </c>
      <c r="C59" s="27">
        <v>10</v>
      </c>
      <c r="D59" s="27">
        <f t="shared" si="7"/>
        <v>0</v>
      </c>
      <c r="E59" s="12"/>
      <c r="F59" s="32"/>
      <c r="G59" s="26" t="s">
        <v>163</v>
      </c>
      <c r="H59" s="27">
        <v>3</v>
      </c>
      <c r="I59" s="27">
        <f t="shared" si="8"/>
        <v>0</v>
      </c>
    </row>
    <row r="60" spans="1:9" x14ac:dyDescent="0.2">
      <c r="A60" s="32"/>
      <c r="B60" s="26" t="s">
        <v>62</v>
      </c>
      <c r="C60" s="27">
        <v>10</v>
      </c>
      <c r="D60" s="27">
        <f t="shared" si="7"/>
        <v>0</v>
      </c>
      <c r="E60" s="12"/>
      <c r="F60" s="32"/>
      <c r="G60" s="26" t="s">
        <v>162</v>
      </c>
      <c r="H60" s="27">
        <v>3</v>
      </c>
      <c r="I60" s="27">
        <f t="shared" si="8"/>
        <v>0</v>
      </c>
    </row>
    <row r="61" spans="1:9" x14ac:dyDescent="0.2">
      <c r="A61" s="32"/>
      <c r="B61" s="26" t="s">
        <v>64</v>
      </c>
      <c r="C61" s="27">
        <v>10</v>
      </c>
      <c r="D61" s="27">
        <f t="shared" si="7"/>
        <v>0</v>
      </c>
      <c r="E61" s="12"/>
      <c r="F61" s="32"/>
      <c r="G61" s="26" t="s">
        <v>161</v>
      </c>
      <c r="H61" s="27">
        <v>5</v>
      </c>
      <c r="I61" s="27">
        <f t="shared" si="8"/>
        <v>0</v>
      </c>
    </row>
    <row r="62" spans="1:9" x14ac:dyDescent="0.2">
      <c r="A62" s="32"/>
      <c r="B62" s="26" t="s">
        <v>65</v>
      </c>
      <c r="C62" s="27">
        <v>10</v>
      </c>
      <c r="D62" s="27">
        <f t="shared" si="7"/>
        <v>0</v>
      </c>
      <c r="E62" s="12"/>
      <c r="F62" s="32"/>
      <c r="G62" s="26" t="s">
        <v>159</v>
      </c>
      <c r="H62" s="27">
        <v>6</v>
      </c>
      <c r="I62" s="27">
        <f t="shared" si="8"/>
        <v>0</v>
      </c>
    </row>
    <row r="63" spans="1:9" x14ac:dyDescent="0.2">
      <c r="A63" s="32"/>
      <c r="B63" s="26" t="s">
        <v>66</v>
      </c>
      <c r="C63" s="27">
        <v>5</v>
      </c>
      <c r="D63" s="27">
        <f t="shared" si="7"/>
        <v>0</v>
      </c>
      <c r="E63" s="12"/>
      <c r="F63" s="32"/>
      <c r="G63" s="26" t="s">
        <v>160</v>
      </c>
      <c r="H63" s="27">
        <v>10</v>
      </c>
      <c r="I63" s="27">
        <f t="shared" si="8"/>
        <v>0</v>
      </c>
    </row>
    <row r="64" spans="1:9" x14ac:dyDescent="0.2">
      <c r="A64" s="32"/>
      <c r="B64" s="26" t="s">
        <v>67</v>
      </c>
      <c r="C64" s="27">
        <v>2</v>
      </c>
      <c r="D64" s="27">
        <f t="shared" si="7"/>
        <v>0</v>
      </c>
      <c r="E64" s="12"/>
      <c r="F64" s="32"/>
      <c r="G64" s="26" t="s">
        <v>158</v>
      </c>
      <c r="H64" s="27">
        <v>10</v>
      </c>
      <c r="I64" s="27">
        <f t="shared" si="8"/>
        <v>0</v>
      </c>
    </row>
    <row r="65" spans="1:9" x14ac:dyDescent="0.2">
      <c r="A65" s="32"/>
      <c r="B65" s="26" t="s">
        <v>68</v>
      </c>
      <c r="C65" s="27">
        <v>12</v>
      </c>
      <c r="D65" s="27">
        <f t="shared" si="7"/>
        <v>0</v>
      </c>
      <c r="E65" s="12"/>
      <c r="F65" s="32"/>
      <c r="G65" s="26" t="s">
        <v>157</v>
      </c>
      <c r="H65" s="27">
        <v>15</v>
      </c>
      <c r="I65" s="27">
        <f t="shared" si="8"/>
        <v>0</v>
      </c>
    </row>
    <row r="66" spans="1:9" x14ac:dyDescent="0.2">
      <c r="A66" s="32"/>
      <c r="B66" s="26" t="s">
        <v>69</v>
      </c>
      <c r="C66" s="27">
        <v>25</v>
      </c>
      <c r="D66" s="27">
        <f t="shared" si="7"/>
        <v>0</v>
      </c>
      <c r="E66" s="12"/>
      <c r="F66" s="32"/>
      <c r="G66" s="26" t="s">
        <v>156</v>
      </c>
      <c r="H66" s="27">
        <v>15</v>
      </c>
      <c r="I66" s="27">
        <f t="shared" si="8"/>
        <v>0</v>
      </c>
    </row>
    <row r="67" spans="1:9" x14ac:dyDescent="0.2">
      <c r="A67" s="32"/>
      <c r="B67" s="26" t="s">
        <v>70</v>
      </c>
      <c r="C67" s="27">
        <v>10</v>
      </c>
      <c r="D67" s="27">
        <f t="shared" si="7"/>
        <v>0</v>
      </c>
      <c r="E67" s="12"/>
      <c r="F67" s="32"/>
      <c r="G67" s="26" t="s">
        <v>155</v>
      </c>
      <c r="H67" s="27">
        <v>40</v>
      </c>
      <c r="I67" s="27">
        <f t="shared" si="8"/>
        <v>0</v>
      </c>
    </row>
    <row r="68" spans="1:9" x14ac:dyDescent="0.2">
      <c r="A68" s="32"/>
      <c r="B68" s="26" t="s">
        <v>71</v>
      </c>
      <c r="C68" s="27">
        <v>8</v>
      </c>
      <c r="D68" s="27">
        <f t="shared" si="7"/>
        <v>0</v>
      </c>
      <c r="E68" s="12"/>
      <c r="F68" s="32"/>
      <c r="G68" s="26" t="s">
        <v>154</v>
      </c>
      <c r="H68" s="27">
        <v>30</v>
      </c>
      <c r="I68" s="27">
        <f t="shared" si="8"/>
        <v>0</v>
      </c>
    </row>
    <row r="69" spans="1:9" x14ac:dyDescent="0.2">
      <c r="A69" s="23"/>
      <c r="B69" s="12"/>
      <c r="C69" s="24"/>
      <c r="D69" s="24"/>
      <c r="E69" s="12"/>
      <c r="F69" s="32"/>
      <c r="G69" s="26" t="s">
        <v>153</v>
      </c>
      <c r="H69" s="27">
        <v>30</v>
      </c>
      <c r="I69" s="27">
        <f t="shared" si="8"/>
        <v>0</v>
      </c>
    </row>
    <row r="70" spans="1:9" x14ac:dyDescent="0.2">
      <c r="A70" s="25" t="s">
        <v>72</v>
      </c>
      <c r="C70" s="24"/>
      <c r="D70" s="24"/>
      <c r="E70" s="12"/>
      <c r="F70" s="32"/>
      <c r="G70" s="26" t="s">
        <v>152</v>
      </c>
      <c r="H70" s="27">
        <v>2</v>
      </c>
      <c r="I70" s="27">
        <f t="shared" si="8"/>
        <v>0</v>
      </c>
    </row>
    <row r="71" spans="1:9" x14ac:dyDescent="0.2">
      <c r="A71" s="32"/>
      <c r="B71" s="26" t="s">
        <v>73</v>
      </c>
      <c r="C71" s="27">
        <v>4</v>
      </c>
      <c r="D71" s="27">
        <f t="shared" si="7"/>
        <v>0</v>
      </c>
      <c r="E71" s="12"/>
      <c r="G71" s="12"/>
      <c r="I71" s="24"/>
    </row>
    <row r="72" spans="1:9" x14ac:dyDescent="0.2">
      <c r="A72" s="32"/>
      <c r="B72" s="26" t="s">
        <v>142</v>
      </c>
      <c r="C72" s="27">
        <v>5</v>
      </c>
      <c r="D72" s="27">
        <f t="shared" si="7"/>
        <v>0</v>
      </c>
      <c r="E72" s="12"/>
      <c r="F72" s="25" t="s">
        <v>77</v>
      </c>
      <c r="G72" s="12"/>
      <c r="I72" s="24"/>
    </row>
    <row r="73" spans="1:9" x14ac:dyDescent="0.2">
      <c r="A73" s="32"/>
      <c r="B73" s="26" t="s">
        <v>141</v>
      </c>
      <c r="C73" s="27">
        <v>6</v>
      </c>
      <c r="D73" s="27">
        <f t="shared" si="7"/>
        <v>0</v>
      </c>
      <c r="E73" s="12"/>
      <c r="F73" s="35" t="b">
        <v>0</v>
      </c>
      <c r="G73" s="28" t="s">
        <v>125</v>
      </c>
      <c r="H73" s="29">
        <v>1200</v>
      </c>
      <c r="I73" s="29">
        <f t="shared" ref="I73:I83" si="9">F73*H73</f>
        <v>0</v>
      </c>
    </row>
    <row r="74" spans="1:9" x14ac:dyDescent="0.2">
      <c r="A74" s="32"/>
      <c r="B74" s="26" t="s">
        <v>74</v>
      </c>
      <c r="C74" s="27">
        <v>6.5</v>
      </c>
      <c r="D74" s="27">
        <f t="shared" si="7"/>
        <v>0</v>
      </c>
      <c r="E74" s="12"/>
      <c r="F74" s="35" t="b">
        <v>0</v>
      </c>
      <c r="G74" s="30" t="s">
        <v>126</v>
      </c>
      <c r="H74" s="29">
        <v>1200</v>
      </c>
      <c r="I74" s="29">
        <f t="shared" si="9"/>
        <v>0</v>
      </c>
    </row>
    <row r="75" spans="1:9" x14ac:dyDescent="0.2">
      <c r="A75" s="32"/>
      <c r="B75" s="26" t="s">
        <v>140</v>
      </c>
      <c r="C75" s="27">
        <v>7</v>
      </c>
      <c r="D75" s="27">
        <f t="shared" si="7"/>
        <v>0</v>
      </c>
      <c r="E75" s="12"/>
      <c r="F75" s="35" t="b">
        <v>0</v>
      </c>
      <c r="G75" s="26" t="s">
        <v>174</v>
      </c>
      <c r="H75" s="27">
        <v>900</v>
      </c>
      <c r="I75" s="27">
        <f t="shared" si="9"/>
        <v>0</v>
      </c>
    </row>
    <row r="76" spans="1:9" x14ac:dyDescent="0.2">
      <c r="A76" s="32"/>
      <c r="B76" s="26" t="s">
        <v>139</v>
      </c>
      <c r="C76" s="27">
        <v>5</v>
      </c>
      <c r="D76" s="27">
        <f t="shared" si="7"/>
        <v>0</v>
      </c>
      <c r="E76" s="12"/>
      <c r="F76" s="35" t="b">
        <v>0</v>
      </c>
      <c r="G76" s="26" t="s">
        <v>173</v>
      </c>
      <c r="H76" s="27">
        <v>900</v>
      </c>
      <c r="I76" s="27">
        <f t="shared" si="9"/>
        <v>0</v>
      </c>
    </row>
    <row r="77" spans="1:9" x14ac:dyDescent="0.2">
      <c r="A77" s="32"/>
      <c r="B77" s="26" t="s">
        <v>138</v>
      </c>
      <c r="C77" s="27">
        <v>5</v>
      </c>
      <c r="D77" s="27">
        <f t="shared" si="7"/>
        <v>0</v>
      </c>
      <c r="E77" s="12"/>
      <c r="F77" s="32"/>
      <c r="G77" s="26" t="s">
        <v>228</v>
      </c>
      <c r="H77" s="27">
        <v>500</v>
      </c>
      <c r="I77" s="27">
        <f t="shared" si="9"/>
        <v>0</v>
      </c>
    </row>
    <row r="78" spans="1:9" x14ac:dyDescent="0.2">
      <c r="A78" s="32"/>
      <c r="B78" s="26" t="s">
        <v>137</v>
      </c>
      <c r="C78" s="27">
        <v>2</v>
      </c>
      <c r="D78" s="27">
        <f t="shared" si="7"/>
        <v>0</v>
      </c>
      <c r="E78" s="12"/>
      <c r="F78" s="32"/>
      <c r="G78" s="26" t="s">
        <v>175</v>
      </c>
      <c r="H78" s="27">
        <v>250</v>
      </c>
      <c r="I78" s="27">
        <f t="shared" si="9"/>
        <v>0</v>
      </c>
    </row>
    <row r="79" spans="1:9" x14ac:dyDescent="0.2">
      <c r="A79" s="32"/>
      <c r="B79" s="26" t="s">
        <v>136</v>
      </c>
      <c r="C79" s="27">
        <v>3</v>
      </c>
      <c r="D79" s="27">
        <f t="shared" si="7"/>
        <v>0</v>
      </c>
      <c r="E79" s="12"/>
      <c r="F79" s="32"/>
      <c r="G79" s="26" t="s">
        <v>78</v>
      </c>
      <c r="H79" s="27">
        <v>25</v>
      </c>
      <c r="I79" s="27">
        <f t="shared" si="9"/>
        <v>0</v>
      </c>
    </row>
    <row r="80" spans="1:9" x14ac:dyDescent="0.2">
      <c r="A80" s="32"/>
      <c r="B80" s="26" t="s">
        <v>134</v>
      </c>
      <c r="C80" s="27">
        <v>3.5</v>
      </c>
      <c r="D80" s="27">
        <f t="shared" si="7"/>
        <v>0</v>
      </c>
      <c r="E80" s="12"/>
      <c r="F80" s="32"/>
      <c r="G80" s="26" t="s">
        <v>79</v>
      </c>
      <c r="H80" s="27">
        <v>10</v>
      </c>
      <c r="I80" s="27">
        <f t="shared" si="9"/>
        <v>0</v>
      </c>
    </row>
    <row r="81" spans="1:9" x14ac:dyDescent="0.2">
      <c r="A81" s="32"/>
      <c r="B81" s="26" t="s">
        <v>135</v>
      </c>
      <c r="C81" s="27">
        <v>4</v>
      </c>
      <c r="D81" s="27">
        <f t="shared" si="7"/>
        <v>0</v>
      </c>
      <c r="E81" s="12"/>
      <c r="F81" s="32"/>
      <c r="G81" s="26" t="s">
        <v>80</v>
      </c>
      <c r="H81" s="27">
        <v>15</v>
      </c>
      <c r="I81" s="27">
        <f t="shared" si="9"/>
        <v>0</v>
      </c>
    </row>
    <row r="82" spans="1:9" x14ac:dyDescent="0.2">
      <c r="A82" s="23"/>
      <c r="B82" s="12"/>
      <c r="C82" s="24"/>
      <c r="D82" s="24"/>
      <c r="E82" s="12"/>
      <c r="F82" s="32"/>
      <c r="G82" s="26" t="s">
        <v>81</v>
      </c>
      <c r="H82" s="27">
        <v>15</v>
      </c>
      <c r="I82" s="27">
        <f t="shared" si="9"/>
        <v>0</v>
      </c>
    </row>
    <row r="83" spans="1:9" x14ac:dyDescent="0.2">
      <c r="A83" s="25" t="s">
        <v>75</v>
      </c>
      <c r="C83" s="24"/>
      <c r="D83" s="24"/>
      <c r="E83" s="12"/>
      <c r="F83" s="32"/>
      <c r="G83" s="26" t="s">
        <v>82</v>
      </c>
      <c r="H83" s="27">
        <v>30</v>
      </c>
      <c r="I83" s="27">
        <f t="shared" si="9"/>
        <v>0</v>
      </c>
    </row>
    <row r="84" spans="1:9" x14ac:dyDescent="0.2">
      <c r="A84" s="32"/>
      <c r="B84" s="26" t="s">
        <v>143</v>
      </c>
      <c r="C84" s="27">
        <v>25</v>
      </c>
      <c r="D84" s="27">
        <f t="shared" ref="D84:D92" si="10">A84*C84</f>
        <v>0</v>
      </c>
      <c r="E84" s="12"/>
      <c r="G84" s="12"/>
      <c r="I84" s="24"/>
    </row>
    <row r="85" spans="1:9" x14ac:dyDescent="0.2">
      <c r="A85" s="32"/>
      <c r="B85" s="26" t="s">
        <v>144</v>
      </c>
      <c r="C85" s="27">
        <v>30</v>
      </c>
      <c r="D85" s="27">
        <f t="shared" si="10"/>
        <v>0</v>
      </c>
      <c r="E85" s="12"/>
      <c r="F85" s="25" t="s">
        <v>128</v>
      </c>
      <c r="G85" s="12"/>
      <c r="I85" s="24"/>
    </row>
    <row r="86" spans="1:9" x14ac:dyDescent="0.2">
      <c r="A86" s="32"/>
      <c r="B86" s="26" t="s">
        <v>145</v>
      </c>
      <c r="C86" s="27">
        <v>40</v>
      </c>
      <c r="D86" s="27">
        <f t="shared" si="10"/>
        <v>0</v>
      </c>
      <c r="E86" s="12"/>
      <c r="F86" s="32"/>
      <c r="G86" s="26" t="s">
        <v>182</v>
      </c>
      <c r="H86" s="27">
        <v>1.25</v>
      </c>
      <c r="I86" s="27">
        <f t="shared" ref="I86:I92" si="11">F86*H86</f>
        <v>0</v>
      </c>
    </row>
    <row r="87" spans="1:9" x14ac:dyDescent="0.2">
      <c r="A87" s="32"/>
      <c r="B87" s="26" t="s">
        <v>146</v>
      </c>
      <c r="C87" s="27">
        <v>55</v>
      </c>
      <c r="D87" s="27">
        <f t="shared" si="10"/>
        <v>0</v>
      </c>
      <c r="E87" s="12"/>
      <c r="F87" s="32"/>
      <c r="G87" s="26" t="s">
        <v>181</v>
      </c>
      <c r="H87" s="27">
        <v>0.95</v>
      </c>
      <c r="I87" s="27">
        <f t="shared" si="11"/>
        <v>0</v>
      </c>
    </row>
    <row r="88" spans="1:9" x14ac:dyDescent="0.2">
      <c r="A88" s="32"/>
      <c r="B88" s="26" t="s">
        <v>147</v>
      </c>
      <c r="C88" s="27">
        <v>6</v>
      </c>
      <c r="D88" s="27">
        <f t="shared" si="10"/>
        <v>0</v>
      </c>
      <c r="E88" s="12"/>
      <c r="F88" s="32"/>
      <c r="G88" s="26" t="s">
        <v>180</v>
      </c>
      <c r="H88" s="27">
        <v>0.8</v>
      </c>
      <c r="I88" s="27">
        <f t="shared" si="11"/>
        <v>0</v>
      </c>
    </row>
    <row r="89" spans="1:9" x14ac:dyDescent="0.2">
      <c r="A89" s="32"/>
      <c r="B89" s="26" t="s">
        <v>148</v>
      </c>
      <c r="C89" s="27">
        <v>6</v>
      </c>
      <c r="D89" s="27">
        <f t="shared" si="10"/>
        <v>0</v>
      </c>
      <c r="E89" s="12"/>
      <c r="F89" s="32"/>
      <c r="G89" s="26" t="s">
        <v>179</v>
      </c>
      <c r="H89" s="27">
        <v>15</v>
      </c>
      <c r="I89" s="27">
        <f t="shared" si="11"/>
        <v>0</v>
      </c>
    </row>
    <row r="90" spans="1:9" x14ac:dyDescent="0.2">
      <c r="A90" s="32"/>
      <c r="B90" s="26" t="s">
        <v>149</v>
      </c>
      <c r="C90" s="27">
        <v>6</v>
      </c>
      <c r="D90" s="27">
        <f t="shared" si="10"/>
        <v>0</v>
      </c>
      <c r="E90" s="12"/>
      <c r="F90" s="32"/>
      <c r="G90" s="26" t="s">
        <v>178</v>
      </c>
      <c r="H90" s="27">
        <v>25</v>
      </c>
      <c r="I90" s="27">
        <f t="shared" si="11"/>
        <v>0</v>
      </c>
    </row>
    <row r="91" spans="1:9" x14ac:dyDescent="0.2">
      <c r="A91" s="32"/>
      <c r="B91" s="26" t="s">
        <v>150</v>
      </c>
      <c r="C91" s="27">
        <v>3</v>
      </c>
      <c r="D91" s="27">
        <f t="shared" si="10"/>
        <v>0</v>
      </c>
      <c r="E91" s="12"/>
      <c r="F91" s="32"/>
      <c r="G91" s="26" t="s">
        <v>177</v>
      </c>
      <c r="H91" s="27">
        <v>8.5</v>
      </c>
      <c r="I91" s="27">
        <f t="shared" si="11"/>
        <v>0</v>
      </c>
    </row>
    <row r="92" spans="1:9" x14ac:dyDescent="0.2">
      <c r="A92" s="32"/>
      <c r="B92" s="26" t="s">
        <v>151</v>
      </c>
      <c r="C92" s="27">
        <v>5</v>
      </c>
      <c r="D92" s="27">
        <f t="shared" si="10"/>
        <v>0</v>
      </c>
      <c r="E92" s="12"/>
      <c r="F92" s="32"/>
      <c r="G92" s="26" t="s">
        <v>176</v>
      </c>
      <c r="H92" s="27">
        <v>6</v>
      </c>
      <c r="I92" s="27">
        <f t="shared" si="11"/>
        <v>0</v>
      </c>
    </row>
    <row r="93" spans="1:9" x14ac:dyDescent="0.2">
      <c r="A93" s="23" t="s">
        <v>221</v>
      </c>
      <c r="B93" s="23" t="s">
        <v>223</v>
      </c>
      <c r="C93" s="24" t="s">
        <v>214</v>
      </c>
      <c r="D93" s="24" t="s">
        <v>222</v>
      </c>
      <c r="E93" s="12"/>
      <c r="F93" s="23" t="s">
        <v>221</v>
      </c>
      <c r="G93" s="23" t="s">
        <v>223</v>
      </c>
      <c r="H93" s="24" t="s">
        <v>214</v>
      </c>
      <c r="I93" s="24" t="s">
        <v>222</v>
      </c>
    </row>
    <row r="94" spans="1:9" x14ac:dyDescent="0.2">
      <c r="A94" s="25" t="s">
        <v>128</v>
      </c>
      <c r="B94" s="12"/>
      <c r="C94" s="24"/>
      <c r="D94" s="24"/>
      <c r="E94" s="12"/>
      <c r="F94" s="25" t="s">
        <v>131</v>
      </c>
      <c r="G94" s="12"/>
      <c r="I94" s="24"/>
    </row>
    <row r="95" spans="1:9" x14ac:dyDescent="0.2">
      <c r="A95" s="32"/>
      <c r="B95" s="26" t="s">
        <v>183</v>
      </c>
      <c r="C95" s="27">
        <v>65</v>
      </c>
      <c r="D95" s="27">
        <f t="shared" ref="D95:D98" si="12">A95*C95</f>
        <v>0</v>
      </c>
      <c r="E95" s="12"/>
      <c r="F95" s="32"/>
      <c r="G95" s="26" t="s">
        <v>206</v>
      </c>
      <c r="H95" s="27">
        <v>95</v>
      </c>
      <c r="I95" s="27">
        <f t="shared" ref="I95:I101" si="13">F95*H95</f>
        <v>0</v>
      </c>
    </row>
    <row r="96" spans="1:9" x14ac:dyDescent="0.2">
      <c r="A96" s="32"/>
      <c r="B96" s="26" t="s">
        <v>184</v>
      </c>
      <c r="C96" s="27">
        <v>10</v>
      </c>
      <c r="D96" s="27">
        <f t="shared" si="12"/>
        <v>0</v>
      </c>
      <c r="E96" s="12"/>
      <c r="F96" s="32"/>
      <c r="G96" s="26" t="s">
        <v>207</v>
      </c>
      <c r="H96" s="27">
        <v>25</v>
      </c>
      <c r="I96" s="27">
        <f t="shared" si="13"/>
        <v>0</v>
      </c>
    </row>
    <row r="97" spans="1:9" x14ac:dyDescent="0.2">
      <c r="A97" s="32"/>
      <c r="B97" s="26" t="s">
        <v>185</v>
      </c>
      <c r="C97" s="27">
        <v>0.75</v>
      </c>
      <c r="D97" s="27">
        <f t="shared" si="12"/>
        <v>0</v>
      </c>
      <c r="E97" s="12"/>
      <c r="F97" s="32"/>
      <c r="G97" s="26" t="s">
        <v>208</v>
      </c>
      <c r="H97" s="27">
        <v>20</v>
      </c>
      <c r="I97" s="27">
        <f t="shared" si="13"/>
        <v>0</v>
      </c>
    </row>
    <row r="98" spans="1:9" x14ac:dyDescent="0.2">
      <c r="A98" s="32"/>
      <c r="B98" s="26" t="s">
        <v>186</v>
      </c>
      <c r="C98" s="27">
        <v>10</v>
      </c>
      <c r="D98" s="27">
        <f t="shared" si="12"/>
        <v>0</v>
      </c>
      <c r="E98" s="12"/>
      <c r="F98" s="32"/>
      <c r="G98" s="26" t="s">
        <v>209</v>
      </c>
      <c r="H98" s="27">
        <v>100</v>
      </c>
      <c r="I98" s="27">
        <f t="shared" si="13"/>
        <v>0</v>
      </c>
    </row>
    <row r="99" spans="1:9" x14ac:dyDescent="0.2">
      <c r="A99" s="23"/>
      <c r="B99" s="12"/>
      <c r="C99" s="24"/>
      <c r="D99" s="24"/>
      <c r="E99" s="12"/>
      <c r="F99" s="32"/>
      <c r="G99" s="26" t="s">
        <v>210</v>
      </c>
      <c r="H99" s="27">
        <v>75</v>
      </c>
      <c r="I99" s="27">
        <f t="shared" si="13"/>
        <v>0</v>
      </c>
    </row>
    <row r="100" spans="1:9" x14ac:dyDescent="0.2">
      <c r="A100" s="25" t="s">
        <v>129</v>
      </c>
      <c r="B100" s="12"/>
      <c r="C100" s="24"/>
      <c r="D100" s="24"/>
      <c r="E100" s="12"/>
      <c r="F100" s="32"/>
      <c r="G100" s="26" t="s">
        <v>211</v>
      </c>
      <c r="H100" s="27">
        <v>10</v>
      </c>
      <c r="I100" s="27">
        <f t="shared" si="13"/>
        <v>0</v>
      </c>
    </row>
    <row r="101" spans="1:9" x14ac:dyDescent="0.2">
      <c r="A101" s="32"/>
      <c r="B101" s="26" t="s">
        <v>187</v>
      </c>
      <c r="C101" s="27">
        <v>20</v>
      </c>
      <c r="D101" s="27">
        <f t="shared" ref="D101:D108" si="14">A101*C101</f>
        <v>0</v>
      </c>
      <c r="E101" s="12"/>
      <c r="F101" s="32"/>
      <c r="G101" s="26" t="s">
        <v>212</v>
      </c>
      <c r="H101" s="27">
        <v>7</v>
      </c>
      <c r="I101" s="27">
        <f t="shared" si="13"/>
        <v>0</v>
      </c>
    </row>
    <row r="102" spans="1:9" x14ac:dyDescent="0.2">
      <c r="A102" s="32"/>
      <c r="B102" s="26" t="s">
        <v>188</v>
      </c>
      <c r="C102" s="27">
        <v>20</v>
      </c>
      <c r="D102" s="27">
        <f t="shared" si="14"/>
        <v>0</v>
      </c>
      <c r="E102" s="12"/>
      <c r="G102" s="12"/>
      <c r="I102" s="24"/>
    </row>
    <row r="103" spans="1:9" x14ac:dyDescent="0.2">
      <c r="A103" s="32"/>
      <c r="B103" s="26" t="s">
        <v>189</v>
      </c>
      <c r="C103" s="27">
        <v>12.5</v>
      </c>
      <c r="D103" s="27">
        <f t="shared" si="14"/>
        <v>0</v>
      </c>
      <c r="E103" s="12"/>
      <c r="F103" s="25" t="s">
        <v>132</v>
      </c>
      <c r="G103" s="12"/>
      <c r="I103" s="24"/>
    </row>
    <row r="104" spans="1:9" x14ac:dyDescent="0.2">
      <c r="A104" s="32"/>
      <c r="B104" s="26" t="s">
        <v>190</v>
      </c>
      <c r="C104" s="27">
        <v>8</v>
      </c>
      <c r="D104" s="27">
        <f t="shared" si="14"/>
        <v>0</v>
      </c>
      <c r="E104" s="12"/>
      <c r="F104" s="32"/>
      <c r="G104" s="26" t="s">
        <v>107</v>
      </c>
      <c r="H104" s="27">
        <v>40</v>
      </c>
      <c r="I104" s="27">
        <f t="shared" ref="I104:I106" si="15">F104*H104</f>
        <v>0</v>
      </c>
    </row>
    <row r="105" spans="1:9" x14ac:dyDescent="0.2">
      <c r="A105" s="32"/>
      <c r="B105" s="26" t="s">
        <v>191</v>
      </c>
      <c r="C105" s="27">
        <v>7</v>
      </c>
      <c r="D105" s="27">
        <f t="shared" si="14"/>
        <v>0</v>
      </c>
      <c r="E105" s="12"/>
      <c r="F105" s="32"/>
      <c r="G105" s="26" t="s">
        <v>230</v>
      </c>
      <c r="H105" s="27">
        <v>175</v>
      </c>
      <c r="I105" s="27">
        <f t="shared" si="15"/>
        <v>0</v>
      </c>
    </row>
    <row r="106" spans="1:9" x14ac:dyDescent="0.2">
      <c r="A106" s="32"/>
      <c r="B106" s="26" t="s">
        <v>192</v>
      </c>
      <c r="C106" s="27">
        <v>10</v>
      </c>
      <c r="D106" s="27">
        <f t="shared" si="14"/>
        <v>0</v>
      </c>
      <c r="E106" s="12"/>
      <c r="F106" s="32"/>
      <c r="G106" s="26" t="s">
        <v>231</v>
      </c>
      <c r="H106" s="27">
        <v>250</v>
      </c>
      <c r="I106" s="27">
        <f t="shared" si="15"/>
        <v>0</v>
      </c>
    </row>
    <row r="107" spans="1:9" x14ac:dyDescent="0.2">
      <c r="A107" s="32"/>
      <c r="B107" s="26" t="s">
        <v>193</v>
      </c>
      <c r="C107" s="27">
        <v>12</v>
      </c>
      <c r="D107" s="27">
        <f t="shared" si="14"/>
        <v>0</v>
      </c>
      <c r="E107" s="12"/>
      <c r="F107" s="32"/>
      <c r="G107" s="26"/>
      <c r="H107" s="27">
        <v>0</v>
      </c>
      <c r="I107" s="27">
        <f t="shared" ref="I107" si="16">F107*H107</f>
        <v>0</v>
      </c>
    </row>
    <row r="108" spans="1:9" x14ac:dyDescent="0.2">
      <c r="A108" s="32"/>
      <c r="B108" s="26" t="s">
        <v>194</v>
      </c>
      <c r="C108" s="27">
        <v>10</v>
      </c>
      <c r="D108" s="27">
        <f t="shared" si="14"/>
        <v>0</v>
      </c>
      <c r="E108" s="12"/>
      <c r="G108" s="12"/>
      <c r="I108" s="24"/>
    </row>
    <row r="109" spans="1:9" x14ac:dyDescent="0.2">
      <c r="A109" s="23"/>
      <c r="B109" s="12"/>
      <c r="C109" s="24"/>
      <c r="D109" s="24"/>
      <c r="E109" s="12"/>
      <c r="F109" s="25" t="s">
        <v>133</v>
      </c>
    </row>
    <row r="110" spans="1:9" x14ac:dyDescent="0.2">
      <c r="A110" s="25" t="s">
        <v>130</v>
      </c>
      <c r="B110" s="31"/>
      <c r="C110" s="24"/>
      <c r="D110" s="24"/>
      <c r="E110" s="12"/>
      <c r="F110" s="35" t="b">
        <v>0</v>
      </c>
      <c r="G110" s="26" t="s">
        <v>227</v>
      </c>
      <c r="H110" s="27">
        <v>200</v>
      </c>
      <c r="I110" s="27">
        <f t="shared" ref="I110" si="17">F110*H110</f>
        <v>0</v>
      </c>
    </row>
    <row r="111" spans="1:9" x14ac:dyDescent="0.2">
      <c r="A111" s="32"/>
      <c r="B111" s="26" t="s">
        <v>195</v>
      </c>
      <c r="C111" s="27">
        <v>10</v>
      </c>
      <c r="D111" s="27">
        <f t="shared" ref="D111:D126" si="18">A111*C111</f>
        <v>0</v>
      </c>
      <c r="E111" s="12"/>
      <c r="I111" s="24"/>
    </row>
    <row r="112" spans="1:9" x14ac:dyDescent="0.2">
      <c r="A112" s="32"/>
      <c r="B112" s="26" t="s">
        <v>196</v>
      </c>
      <c r="C112" s="27">
        <v>15</v>
      </c>
      <c r="D112" s="27">
        <f t="shared" si="18"/>
        <v>0</v>
      </c>
      <c r="E112" s="12"/>
      <c r="F112" s="36" t="s">
        <v>213</v>
      </c>
      <c r="I112" s="24"/>
    </row>
    <row r="113" spans="1:9" x14ac:dyDescent="0.2">
      <c r="A113" s="32"/>
      <c r="B113" s="26" t="s">
        <v>216</v>
      </c>
      <c r="C113" s="27">
        <v>30</v>
      </c>
      <c r="D113" s="27">
        <f t="shared" si="18"/>
        <v>0</v>
      </c>
      <c r="E113" s="12"/>
      <c r="F113" s="23" t="s">
        <v>215</v>
      </c>
      <c r="H113" s="24" t="s">
        <v>214</v>
      </c>
      <c r="I113" s="24"/>
    </row>
    <row r="114" spans="1:9" x14ac:dyDescent="0.2">
      <c r="A114" s="32"/>
      <c r="B114" s="26" t="s">
        <v>197</v>
      </c>
      <c r="C114" s="27">
        <v>2</v>
      </c>
      <c r="D114" s="27">
        <f t="shared" si="18"/>
        <v>0</v>
      </c>
      <c r="E114" s="12"/>
      <c r="F114" s="32"/>
      <c r="G114" s="33"/>
      <c r="H114" s="34"/>
      <c r="I114" s="27">
        <f>F114*H114</f>
        <v>0</v>
      </c>
    </row>
    <row r="115" spans="1:9" x14ac:dyDescent="0.2">
      <c r="A115" s="32"/>
      <c r="B115" s="26" t="s">
        <v>217</v>
      </c>
      <c r="C115" s="27">
        <v>20</v>
      </c>
      <c r="D115" s="27">
        <f t="shared" si="18"/>
        <v>0</v>
      </c>
      <c r="E115" s="12"/>
      <c r="F115" s="32"/>
      <c r="G115" s="33"/>
      <c r="H115" s="34"/>
      <c r="I115" s="27">
        <f t="shared" ref="I115:I126" si="19">F115*H115</f>
        <v>0</v>
      </c>
    </row>
    <row r="116" spans="1:9" x14ac:dyDescent="0.2">
      <c r="A116" s="32"/>
      <c r="B116" s="26" t="s">
        <v>198</v>
      </c>
      <c r="C116" s="27">
        <v>2</v>
      </c>
      <c r="D116" s="27">
        <f t="shared" si="18"/>
        <v>0</v>
      </c>
      <c r="E116" s="12"/>
      <c r="F116" s="32"/>
      <c r="G116" s="33"/>
      <c r="H116" s="34"/>
      <c r="I116" s="27">
        <f t="shared" si="19"/>
        <v>0</v>
      </c>
    </row>
    <row r="117" spans="1:9" x14ac:dyDescent="0.2">
      <c r="A117" s="32"/>
      <c r="B117" s="26" t="s">
        <v>199</v>
      </c>
      <c r="C117" s="27">
        <v>15</v>
      </c>
      <c r="D117" s="27">
        <f t="shared" si="18"/>
        <v>0</v>
      </c>
      <c r="E117" s="12"/>
      <c r="F117" s="32"/>
      <c r="G117" s="33"/>
      <c r="H117" s="34"/>
      <c r="I117" s="27">
        <f t="shared" si="19"/>
        <v>0</v>
      </c>
    </row>
    <row r="118" spans="1:9" x14ac:dyDescent="0.2">
      <c r="A118" s="32"/>
      <c r="B118" s="26" t="s">
        <v>200</v>
      </c>
      <c r="C118" s="27">
        <v>3</v>
      </c>
      <c r="D118" s="27">
        <f t="shared" si="18"/>
        <v>0</v>
      </c>
      <c r="E118" s="12"/>
      <c r="F118" s="32"/>
      <c r="G118" s="33"/>
      <c r="H118" s="34"/>
      <c r="I118" s="27">
        <f t="shared" si="19"/>
        <v>0</v>
      </c>
    </row>
    <row r="119" spans="1:9" x14ac:dyDescent="0.2">
      <c r="A119" s="32"/>
      <c r="B119" s="26" t="s">
        <v>201</v>
      </c>
      <c r="C119" s="27">
        <v>15</v>
      </c>
      <c r="D119" s="27">
        <f t="shared" si="18"/>
        <v>0</v>
      </c>
      <c r="E119" s="12"/>
      <c r="F119" s="32"/>
      <c r="G119" s="33"/>
      <c r="H119" s="34"/>
      <c r="I119" s="27">
        <f t="shared" si="19"/>
        <v>0</v>
      </c>
    </row>
    <row r="120" spans="1:9" x14ac:dyDescent="0.2">
      <c r="A120" s="32"/>
      <c r="B120" s="26" t="s">
        <v>202</v>
      </c>
      <c r="C120" s="27">
        <v>20</v>
      </c>
      <c r="D120" s="27">
        <f t="shared" si="18"/>
        <v>0</v>
      </c>
      <c r="E120" s="12"/>
      <c r="F120" s="32"/>
      <c r="G120" s="33"/>
      <c r="H120" s="34"/>
      <c r="I120" s="27">
        <f t="shared" si="19"/>
        <v>0</v>
      </c>
    </row>
    <row r="121" spans="1:9" x14ac:dyDescent="0.2">
      <c r="A121" s="32"/>
      <c r="B121" s="26" t="s">
        <v>218</v>
      </c>
      <c r="C121" s="27">
        <v>8</v>
      </c>
      <c r="D121" s="27">
        <f t="shared" si="18"/>
        <v>0</v>
      </c>
      <c r="E121" s="12"/>
      <c r="F121" s="32"/>
      <c r="G121" s="33"/>
      <c r="H121" s="34"/>
      <c r="I121" s="27">
        <f t="shared" si="19"/>
        <v>0</v>
      </c>
    </row>
    <row r="122" spans="1:9" x14ac:dyDescent="0.2">
      <c r="A122" s="32"/>
      <c r="B122" s="26" t="s">
        <v>219</v>
      </c>
      <c r="C122" s="27">
        <v>6</v>
      </c>
      <c r="D122" s="27">
        <f t="shared" si="18"/>
        <v>0</v>
      </c>
      <c r="E122" s="12"/>
      <c r="F122" s="32"/>
      <c r="G122" s="33"/>
      <c r="H122" s="34"/>
      <c r="I122" s="27">
        <f t="shared" si="19"/>
        <v>0</v>
      </c>
    </row>
    <row r="123" spans="1:9" x14ac:dyDescent="0.2">
      <c r="A123" s="32"/>
      <c r="B123" s="26" t="s">
        <v>203</v>
      </c>
      <c r="C123" s="27">
        <v>15</v>
      </c>
      <c r="D123" s="27">
        <f t="shared" si="18"/>
        <v>0</v>
      </c>
      <c r="E123" s="12"/>
      <c r="F123" s="32"/>
      <c r="G123" s="33"/>
      <c r="H123" s="34"/>
      <c r="I123" s="27">
        <f t="shared" si="19"/>
        <v>0</v>
      </c>
    </row>
    <row r="124" spans="1:9" x14ac:dyDescent="0.2">
      <c r="A124" s="32"/>
      <c r="B124" s="26" t="s">
        <v>204</v>
      </c>
      <c r="C124" s="27">
        <v>15</v>
      </c>
      <c r="D124" s="27">
        <f t="shared" si="18"/>
        <v>0</v>
      </c>
      <c r="E124" s="12"/>
      <c r="F124" s="32"/>
      <c r="G124" s="33"/>
      <c r="H124" s="34"/>
      <c r="I124" s="27">
        <f t="shared" si="19"/>
        <v>0</v>
      </c>
    </row>
    <row r="125" spans="1:9" x14ac:dyDescent="0.2">
      <c r="A125" s="32"/>
      <c r="B125" s="26" t="s">
        <v>220</v>
      </c>
      <c r="C125" s="27">
        <v>15</v>
      </c>
      <c r="D125" s="27">
        <f t="shared" si="18"/>
        <v>0</v>
      </c>
      <c r="E125" s="12"/>
      <c r="F125" s="32"/>
      <c r="G125" s="33"/>
      <c r="H125" s="34"/>
      <c r="I125" s="27">
        <f t="shared" si="19"/>
        <v>0</v>
      </c>
    </row>
    <row r="126" spans="1:9" x14ac:dyDescent="0.2">
      <c r="A126" s="32"/>
      <c r="B126" s="26" t="s">
        <v>205</v>
      </c>
      <c r="C126" s="27">
        <v>0.25</v>
      </c>
      <c r="D126" s="27">
        <f t="shared" si="18"/>
        <v>0</v>
      </c>
      <c r="E126" s="12"/>
      <c r="F126" s="32"/>
      <c r="G126" s="33"/>
      <c r="H126" s="34"/>
      <c r="I126" s="27">
        <f t="shared" si="19"/>
        <v>0</v>
      </c>
    </row>
    <row r="127" spans="1:9" x14ac:dyDescent="0.2">
      <c r="A127" s="23"/>
      <c r="B127" s="12"/>
      <c r="C127" s="24"/>
      <c r="D127" s="24"/>
      <c r="E127" s="12"/>
      <c r="G127" s="12"/>
      <c r="I127" s="24"/>
    </row>
    <row r="128" spans="1:9" x14ac:dyDescent="0.2">
      <c r="A128" s="23"/>
      <c r="C128" s="24"/>
      <c r="E128" s="12"/>
      <c r="G128" s="42" t="s">
        <v>236</v>
      </c>
      <c r="H128" s="49">
        <f>SUM(D111:D126,D101:D108,I110,I95:I101,D95:D98,D84:D92,I73:I83,D71:D81,I50:I70,D54:D68,D50:D51,D38:D46,I35:I47,D25:D35,I26:I32,D14:D22,I19:I23,I5:I16,D7:D11)</f>
        <v>0</v>
      </c>
      <c r="I128" s="49"/>
    </row>
    <row r="129" spans="1:9" x14ac:dyDescent="0.2">
      <c r="A129" s="23"/>
      <c r="C129" s="24"/>
      <c r="E129" s="12"/>
      <c r="G129" s="42" t="s">
        <v>237</v>
      </c>
      <c r="H129" s="49">
        <f>H128*3</f>
        <v>0</v>
      </c>
      <c r="I129" s="49"/>
    </row>
    <row r="130" spans="1:9" x14ac:dyDescent="0.2">
      <c r="G130" s="42"/>
    </row>
    <row r="131" spans="1:9" x14ac:dyDescent="0.2">
      <c r="G131" s="42" t="s">
        <v>238</v>
      </c>
      <c r="H131" s="49">
        <f>SUM(I104:I107)</f>
        <v>0</v>
      </c>
      <c r="I131" s="49"/>
    </row>
    <row r="132" spans="1:9" x14ac:dyDescent="0.2">
      <c r="G132" s="42" t="s">
        <v>239</v>
      </c>
      <c r="H132" s="49">
        <f>H131*3</f>
        <v>0</v>
      </c>
      <c r="I132" s="49"/>
    </row>
    <row r="133" spans="1:9" x14ac:dyDescent="0.2">
      <c r="G133" s="43"/>
    </row>
    <row r="134" spans="1:9" x14ac:dyDescent="0.2">
      <c r="G134" s="42" t="s">
        <v>240</v>
      </c>
      <c r="H134" s="49">
        <f>SUM(I86:I92,I114:I126)</f>
        <v>0</v>
      </c>
      <c r="I134" s="49"/>
    </row>
    <row r="175" spans="1:9" x14ac:dyDescent="0.2">
      <c r="A175" s="23"/>
      <c r="B175" s="12"/>
      <c r="C175" s="24"/>
      <c r="D175" s="24"/>
      <c r="E175" s="12"/>
      <c r="G175" s="12"/>
      <c r="I175" s="24"/>
    </row>
    <row r="176" spans="1:9" x14ac:dyDescent="0.2">
      <c r="A176" s="23"/>
      <c r="B176" s="12"/>
      <c r="C176" s="24"/>
      <c r="D176" s="24"/>
      <c r="E176" s="12"/>
      <c r="G176" s="12"/>
      <c r="I176" s="24"/>
    </row>
  </sheetData>
  <sheetProtection algorithmName="SHA-512" hashValue="JppGqGkxBNtDmQs7Lw5uy4qRu8z/8m8wVVS/7R0qTUxO3bTx6Y7Y+0yA19u6WJW9Lbccty5d2Ih4y7L8Az8Btg==" saltValue="wrUjJxpWLzV0ZAO4MbbL3g==" spinCount="100000" sheet="1" selectLockedCells="1"/>
  <customSheetViews>
    <customSheetView guid="{87F21F27-90B3-F34A-9A67-407210F6C7EE}" scale="150" showGridLines="0" showRowCol="0" view="pageLayout" showRuler="0">
      <selection activeCell="A3" sqref="A3"/>
    </customSheetView>
  </customSheetViews>
  <mergeCells count="5">
    <mergeCell ref="H128:I128"/>
    <mergeCell ref="H129:I129"/>
    <mergeCell ref="H134:I134"/>
    <mergeCell ref="H131:I131"/>
    <mergeCell ref="H132:I132"/>
  </mergeCells>
  <pageMargins left="0.7" right="0.7" top="0.75" bottom="0.75" header="0.3" footer="0.3"/>
  <pageSetup fitToWidth="0" fitToHeight="0" orientation="portrait" horizontalDpi="0" verticalDpi="0"/>
  <headerFooter>
    <oddHeader>&amp;L&amp;G&amp;C&amp;"Calibri Light (Headings),Regular"&amp;20Production Supplies&amp;RPage &amp;P+1 of 4</oddHeader>
    <oddFooter>&amp;CAKS Stages | 9450 Chivers Ave. Sun Valley, CA 91352 | 818.767.4257 | info@aksstages.com www.AKSStages.com</oddFooter>
  </headerFooter>
  <drawing r:id="rId1"/>
  <legacyDrawing r:id="rId2"/>
  <legacyDrawingHF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76200</xdr:colOff>
                    <xdr:row>71</xdr:row>
                    <xdr:rowOff>114300</xdr:rowOff>
                  </from>
                  <to>
                    <xdr:col>6</xdr:col>
                    <xdr:colOff>152400</xdr:colOff>
                    <xdr:row>73</xdr:row>
                    <xdr:rowOff>88900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76200</xdr:colOff>
                    <xdr:row>72</xdr:row>
                    <xdr:rowOff>114300</xdr:rowOff>
                  </from>
                  <to>
                    <xdr:col>5</xdr:col>
                    <xdr:colOff>444500</xdr:colOff>
                    <xdr:row>74</xdr:row>
                    <xdr:rowOff>88900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76200</xdr:colOff>
                    <xdr:row>73</xdr:row>
                    <xdr:rowOff>114300</xdr:rowOff>
                  </from>
                  <to>
                    <xdr:col>6</xdr:col>
                    <xdr:colOff>12700</xdr:colOff>
                    <xdr:row>75</xdr:row>
                    <xdr:rowOff>88900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76200</xdr:colOff>
                    <xdr:row>74</xdr:row>
                    <xdr:rowOff>114300</xdr:rowOff>
                  </from>
                  <to>
                    <xdr:col>6</xdr:col>
                    <xdr:colOff>50800</xdr:colOff>
                    <xdr:row>76</xdr:row>
                    <xdr:rowOff>88900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76200</xdr:colOff>
                    <xdr:row>108</xdr:row>
                    <xdr:rowOff>152400</xdr:rowOff>
                  </from>
                  <to>
                    <xdr:col>5</xdr:col>
                    <xdr:colOff>342900</xdr:colOff>
                    <xdr:row>110</xdr:row>
                    <xdr:rowOff>50800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Sheet</vt:lpstr>
      <vt:lpstr>Supply Order</vt:lpstr>
      <vt:lpstr>'Cover Sheet'!Print_Area</vt:lpstr>
      <vt:lpstr>'Supply Order'!Print_Area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S</dc:creator>
  <cp:lastModifiedBy>Richard Swindell</cp:lastModifiedBy>
  <cp:lastPrinted>2024-03-05T06:21:06Z</cp:lastPrinted>
  <dcterms:created xsi:type="dcterms:W3CDTF">2024-02-14T00:49:16Z</dcterms:created>
  <dcterms:modified xsi:type="dcterms:W3CDTF">2024-03-23T21:36:59Z</dcterms:modified>
</cp:coreProperties>
</file>